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10215"/>
  </bookViews>
  <sheets>
    <sheet name="Blad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46" i="1"/>
  <c r="CD36"/>
  <c r="CD37"/>
  <c r="CD38"/>
  <c r="CD39"/>
  <c r="CD40"/>
  <c r="CD41"/>
  <c r="CD42"/>
  <c r="CD43"/>
  <c r="CD44"/>
  <c r="CD45"/>
  <c r="CD46"/>
  <c r="CD6"/>
  <c r="AH26"/>
  <c r="CD28"/>
  <c r="CD27"/>
  <c r="CD26"/>
  <c r="CD25"/>
  <c r="CD24"/>
  <c r="CD23"/>
  <c r="CD22"/>
  <c r="CD21"/>
  <c r="CD20"/>
  <c r="CD19"/>
  <c r="CD18"/>
  <c r="CD17"/>
  <c r="CD16"/>
  <c r="CD15"/>
  <c r="CD14"/>
  <c r="CD13"/>
  <c r="CD12"/>
  <c r="CD11"/>
  <c r="CD10"/>
  <c r="CD9"/>
  <c r="CD8"/>
  <c r="CD7"/>
  <c r="AH6"/>
  <c r="AH7"/>
  <c r="D29"/>
  <c r="F29"/>
  <c r="H29"/>
  <c r="J29"/>
  <c r="L29"/>
  <c r="N29"/>
  <c r="P29"/>
  <c r="R29"/>
  <c r="T29"/>
  <c r="V29"/>
  <c r="X29"/>
  <c r="Z29"/>
  <c r="AB29"/>
  <c r="AF29"/>
  <c r="AH29"/>
  <c r="AJ29"/>
  <c r="AL29"/>
  <c r="AN29"/>
  <c r="AP29"/>
  <c r="AR29"/>
  <c r="AT29"/>
  <c r="AV29"/>
  <c r="AX29"/>
  <c r="AZ29"/>
  <c r="BB29"/>
  <c r="BD29"/>
  <c r="BF29"/>
  <c r="BH29"/>
  <c r="BJ29"/>
  <c r="BL29"/>
  <c r="BN29"/>
  <c r="BP29"/>
  <c r="BR29"/>
  <c r="BT29"/>
  <c r="BV29"/>
  <c r="BX29"/>
  <c r="BZ29"/>
  <c r="CB29"/>
  <c r="B31"/>
  <c r="CB31" s="1"/>
  <c r="C32"/>
  <c r="E32"/>
  <c r="G32"/>
  <c r="I32"/>
  <c r="K32"/>
  <c r="M32"/>
  <c r="O32"/>
  <c r="Q32"/>
  <c r="S32"/>
  <c r="U32"/>
  <c r="W32"/>
  <c r="AE32"/>
  <c r="AI32"/>
  <c r="AK32"/>
  <c r="AM32"/>
  <c r="AO32"/>
  <c r="AQ32"/>
  <c r="AS32"/>
  <c r="AU32"/>
  <c r="AW32"/>
  <c r="AY32"/>
  <c r="BA32"/>
  <c r="BC32"/>
  <c r="BE32"/>
  <c r="BG32"/>
  <c r="BK32"/>
  <c r="BM32"/>
  <c r="BO32"/>
  <c r="BQ32"/>
  <c r="BS32"/>
  <c r="BU32"/>
  <c r="BW32"/>
  <c r="BY32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BP33"/>
  <c r="BQ33"/>
  <c r="BR33"/>
  <c r="BS33"/>
  <c r="BT33"/>
  <c r="BU33"/>
  <c r="BV33"/>
  <c r="BW33"/>
  <c r="BX33"/>
  <c r="BY33"/>
  <c r="BZ33"/>
  <c r="AX44"/>
  <c r="BV46"/>
  <c r="BV45"/>
  <c r="BF49"/>
  <c r="BF46"/>
  <c r="BF42"/>
  <c r="BF40"/>
  <c r="BF38"/>
  <c r="BF36"/>
  <c r="BF45"/>
  <c r="BF43"/>
  <c r="BF41"/>
  <c r="BF39"/>
  <c r="BF35"/>
  <c r="BF27"/>
  <c r="BF25"/>
  <c r="BF23"/>
  <c r="BF21"/>
  <c r="BF19"/>
  <c r="BF17"/>
  <c r="BF15"/>
  <c r="BF12"/>
  <c r="BF10"/>
  <c r="BF8"/>
  <c r="BF28"/>
  <c r="BF26"/>
  <c r="BF24"/>
  <c r="BF22"/>
  <c r="BF20"/>
  <c r="BF18"/>
  <c r="BF14"/>
  <c r="BF13"/>
  <c r="BF11"/>
  <c r="BF9"/>
  <c r="BF7"/>
  <c r="BF16"/>
  <c r="BB44"/>
  <c r="BB25"/>
  <c r="AX6"/>
  <c r="AV49"/>
  <c r="AV46"/>
  <c r="AV45"/>
  <c r="AV44"/>
  <c r="AT44"/>
  <c r="AV43"/>
  <c r="AV42"/>
  <c r="AV41"/>
  <c r="AV40"/>
  <c r="AV39"/>
  <c r="AV38"/>
  <c r="AV37"/>
  <c r="AV36"/>
  <c r="AV35"/>
  <c r="AV28"/>
  <c r="AV27"/>
  <c r="AV26"/>
  <c r="AV25"/>
  <c r="AV24"/>
  <c r="AV23"/>
  <c r="AV22"/>
  <c r="AV21"/>
  <c r="AV20"/>
  <c r="AV19"/>
  <c r="AV18"/>
  <c r="AV17"/>
  <c r="AV16"/>
  <c r="AV15"/>
  <c r="AV14"/>
  <c r="AV13"/>
  <c r="AV12"/>
  <c r="AV11"/>
  <c r="AV10"/>
  <c r="AV9"/>
  <c r="AV6"/>
  <c r="AV5"/>
  <c r="AP45"/>
  <c r="AP24"/>
  <c r="AP11"/>
  <c r="AJ12"/>
  <c r="AH25"/>
  <c r="AH20"/>
  <c r="AH18"/>
  <c r="AH19"/>
  <c r="AH13"/>
  <c r="AH43"/>
  <c r="AH39"/>
  <c r="AH40"/>
  <c r="AH37"/>
  <c r="AF6"/>
  <c r="AF44"/>
  <c r="T38"/>
  <c r="T16"/>
  <c r="P36"/>
  <c r="P35"/>
  <c r="P19"/>
  <c r="P9"/>
  <c r="P6"/>
  <c r="N25"/>
  <c r="N26"/>
  <c r="N17"/>
  <c r="N9"/>
  <c r="J44"/>
  <c r="J6"/>
  <c r="BV49"/>
  <c r="BV26"/>
  <c r="BT26"/>
  <c r="BR49"/>
  <c r="BQ52"/>
  <c r="BR26"/>
  <c r="CE3"/>
  <c r="BP26"/>
  <c r="D46"/>
  <c r="F46"/>
  <c r="H46"/>
  <c r="J46"/>
  <c r="L46"/>
  <c r="N46"/>
  <c r="T46"/>
  <c r="V46"/>
  <c r="X46"/>
  <c r="Z46"/>
  <c r="AB46"/>
  <c r="AF46"/>
  <c r="AH46"/>
  <c r="AJ46"/>
  <c r="AL46"/>
  <c r="AN46"/>
  <c r="AR46"/>
  <c r="AT46"/>
  <c r="AX46"/>
  <c r="AZ46"/>
  <c r="BB46"/>
  <c r="BD46"/>
  <c r="BH46"/>
  <c r="BJ46"/>
  <c r="BL46"/>
  <c r="BN46"/>
  <c r="BP46"/>
  <c r="BR46"/>
  <c r="BT46"/>
  <c r="BX46"/>
  <c r="BZ46"/>
  <c r="D26"/>
  <c r="F26"/>
  <c r="H26"/>
  <c r="J26"/>
  <c r="L26"/>
  <c r="P26"/>
  <c r="R26"/>
  <c r="T26"/>
  <c r="V26"/>
  <c r="X26"/>
  <c r="Z26"/>
  <c r="AB26"/>
  <c r="AF26"/>
  <c r="AJ26"/>
  <c r="AL26"/>
  <c r="AN26"/>
  <c r="AP26"/>
  <c r="AR26"/>
  <c r="AT26"/>
  <c r="AX26"/>
  <c r="AZ26"/>
  <c r="BD26"/>
  <c r="BH26"/>
  <c r="BJ26"/>
  <c r="BL26"/>
  <c r="BN26"/>
  <c r="CB46"/>
  <c r="CD35"/>
  <c r="CD3"/>
  <c r="CD5"/>
  <c r="AH5"/>
  <c r="CE46" l="1"/>
  <c r="CE26"/>
  <c r="AG52"/>
  <c r="AH49"/>
  <c r="AH45"/>
  <c r="AH44"/>
  <c r="AH42"/>
  <c r="AH41"/>
  <c r="AH38"/>
  <c r="AH36"/>
  <c r="AH35"/>
  <c r="AH28"/>
  <c r="AH27"/>
  <c r="AH24"/>
  <c r="AH23"/>
  <c r="AH22"/>
  <c r="AH21"/>
  <c r="AH17"/>
  <c r="AH16"/>
  <c r="AH15"/>
  <c r="AH14"/>
  <c r="AH12"/>
  <c r="AH11"/>
  <c r="AH10"/>
  <c r="AH9"/>
  <c r="AH8"/>
  <c r="P10"/>
  <c r="N10"/>
  <c r="CB10"/>
  <c r="BZ10"/>
  <c r="BX10"/>
  <c r="BV10"/>
  <c r="BT10"/>
  <c r="BR10"/>
  <c r="BP10"/>
  <c r="BN10"/>
  <c r="BL10"/>
  <c r="BJ10"/>
  <c r="BH10"/>
  <c r="BD10"/>
  <c r="BB10"/>
  <c r="AZ10"/>
  <c r="AX10"/>
  <c r="AT10"/>
  <c r="AR10"/>
  <c r="AP10"/>
  <c r="AN10"/>
  <c r="AL10"/>
  <c r="AJ10"/>
  <c r="AF10"/>
  <c r="AB10"/>
  <c r="Z10"/>
  <c r="X10"/>
  <c r="V10"/>
  <c r="T10"/>
  <c r="R10"/>
  <c r="L10"/>
  <c r="J10"/>
  <c r="H10"/>
  <c r="F10"/>
  <c r="D10"/>
  <c r="BZ18"/>
  <c r="BX18"/>
  <c r="BV18"/>
  <c r="BT18"/>
  <c r="BR18"/>
  <c r="BP18"/>
  <c r="BN18"/>
  <c r="BL18"/>
  <c r="BJ18"/>
  <c r="BH18"/>
  <c r="BD18"/>
  <c r="BB18"/>
  <c r="AZ18"/>
  <c r="AX18"/>
  <c r="AT18"/>
  <c r="AR18"/>
  <c r="AP18"/>
  <c r="AN18"/>
  <c r="AL18"/>
  <c r="AJ18"/>
  <c r="AF18"/>
  <c r="AB18"/>
  <c r="Z18"/>
  <c r="X18"/>
  <c r="V18"/>
  <c r="T18"/>
  <c r="R18"/>
  <c r="P18"/>
  <c r="N18"/>
  <c r="L18"/>
  <c r="J18"/>
  <c r="H18"/>
  <c r="F18"/>
  <c r="D18"/>
  <c r="CB18"/>
  <c r="CE18" l="1"/>
  <c r="CE10"/>
  <c r="BZ49"/>
  <c r="BZ45"/>
  <c r="BZ44"/>
  <c r="BZ43"/>
  <c r="BZ42"/>
  <c r="BZ41"/>
  <c r="BZ40"/>
  <c r="BZ39"/>
  <c r="BZ38"/>
  <c r="BZ37"/>
  <c r="BZ36"/>
  <c r="BZ35"/>
  <c r="BZ28"/>
  <c r="BZ27"/>
  <c r="BZ25"/>
  <c r="BZ24"/>
  <c r="BZ23"/>
  <c r="BZ22"/>
  <c r="BZ21"/>
  <c r="BZ20"/>
  <c r="BZ19"/>
  <c r="BZ17"/>
  <c r="BZ16"/>
  <c r="BZ15"/>
  <c r="BZ14"/>
  <c r="BZ13"/>
  <c r="BZ12"/>
  <c r="BZ11"/>
  <c r="BZ9"/>
  <c r="BZ8"/>
  <c r="BZ7"/>
  <c r="BZ6"/>
  <c r="BZ5"/>
  <c r="CB5"/>
  <c r="BY52"/>
  <c r="CD49" l="1"/>
  <c r="CI46"/>
  <c r="P49"/>
  <c r="N49"/>
  <c r="L49"/>
  <c r="J49"/>
  <c r="H49"/>
  <c r="F49"/>
  <c r="D49"/>
  <c r="P45"/>
  <c r="N45"/>
  <c r="L45"/>
  <c r="J45"/>
  <c r="H45"/>
  <c r="D45"/>
  <c r="P44"/>
  <c r="N44"/>
  <c r="L44"/>
  <c r="H44"/>
  <c r="F44"/>
  <c r="D44"/>
  <c r="P43"/>
  <c r="N43"/>
  <c r="L43"/>
  <c r="J43"/>
  <c r="H43"/>
  <c r="F43"/>
  <c r="D43"/>
  <c r="P42"/>
  <c r="N42"/>
  <c r="L42"/>
  <c r="J42"/>
  <c r="H42"/>
  <c r="D42"/>
  <c r="P41"/>
  <c r="N41"/>
  <c r="L41"/>
  <c r="J41"/>
  <c r="H41"/>
  <c r="F41"/>
  <c r="D41"/>
  <c r="P40"/>
  <c r="N40"/>
  <c r="L40"/>
  <c r="J40"/>
  <c r="H40"/>
  <c r="F40"/>
  <c r="D40"/>
  <c r="P39"/>
  <c r="N39"/>
  <c r="L39"/>
  <c r="J39"/>
  <c r="H39"/>
  <c r="F39"/>
  <c r="D39"/>
  <c r="P38"/>
  <c r="N38"/>
  <c r="L38"/>
  <c r="J38"/>
  <c r="H38"/>
  <c r="F38"/>
  <c r="D38"/>
  <c r="P37"/>
  <c r="N37"/>
  <c r="L37"/>
  <c r="J37"/>
  <c r="H37"/>
  <c r="F37"/>
  <c r="D37"/>
  <c r="N36"/>
  <c r="L36"/>
  <c r="J36"/>
  <c r="H36"/>
  <c r="D36"/>
  <c r="N35"/>
  <c r="L35"/>
  <c r="J35"/>
  <c r="H35"/>
  <c r="D35"/>
  <c r="D7"/>
  <c r="F7"/>
  <c r="H7"/>
  <c r="J7"/>
  <c r="L7"/>
  <c r="N7"/>
  <c r="P7"/>
  <c r="D8"/>
  <c r="F8"/>
  <c r="H8"/>
  <c r="J8"/>
  <c r="L8"/>
  <c r="N8"/>
  <c r="P8"/>
  <c r="D9"/>
  <c r="F9"/>
  <c r="H9"/>
  <c r="J9"/>
  <c r="L9"/>
  <c r="D11"/>
  <c r="F11"/>
  <c r="H11"/>
  <c r="J11"/>
  <c r="L11"/>
  <c r="N11"/>
  <c r="P11"/>
  <c r="D12"/>
  <c r="F12"/>
  <c r="H12"/>
  <c r="J12"/>
  <c r="L12"/>
  <c r="N12"/>
  <c r="P12"/>
  <c r="D13"/>
  <c r="F13"/>
  <c r="H13"/>
  <c r="J13"/>
  <c r="L13"/>
  <c r="N13"/>
  <c r="P13"/>
  <c r="D14"/>
  <c r="F14"/>
  <c r="H14"/>
  <c r="J14"/>
  <c r="N14"/>
  <c r="P14"/>
  <c r="D15"/>
  <c r="F15"/>
  <c r="H15"/>
  <c r="J15"/>
  <c r="L15"/>
  <c r="N15"/>
  <c r="P15"/>
  <c r="D16"/>
  <c r="F16"/>
  <c r="H16"/>
  <c r="J16"/>
  <c r="L16"/>
  <c r="N16"/>
  <c r="P16"/>
  <c r="D17"/>
  <c r="F17"/>
  <c r="J17"/>
  <c r="L17"/>
  <c r="P17"/>
  <c r="D19"/>
  <c r="F19"/>
  <c r="H19"/>
  <c r="J19"/>
  <c r="N19"/>
  <c r="D20"/>
  <c r="F20"/>
  <c r="H20"/>
  <c r="J20"/>
  <c r="L20"/>
  <c r="N20"/>
  <c r="P20"/>
  <c r="D21"/>
  <c r="F21"/>
  <c r="H21"/>
  <c r="J21"/>
  <c r="L21"/>
  <c r="N21"/>
  <c r="P21"/>
  <c r="D22"/>
  <c r="F22"/>
  <c r="H22"/>
  <c r="J22"/>
  <c r="L22"/>
  <c r="N22"/>
  <c r="P22"/>
  <c r="D23"/>
  <c r="F23"/>
  <c r="H23"/>
  <c r="J23"/>
  <c r="L23"/>
  <c r="N23"/>
  <c r="P23"/>
  <c r="D24"/>
  <c r="F24"/>
  <c r="H24"/>
  <c r="J24"/>
  <c r="L24"/>
  <c r="N24"/>
  <c r="P24"/>
  <c r="D25"/>
  <c r="F25"/>
  <c r="H25"/>
  <c r="J25"/>
  <c r="L25"/>
  <c r="P25"/>
  <c r="D27"/>
  <c r="F27"/>
  <c r="H27"/>
  <c r="J27"/>
  <c r="L27"/>
  <c r="N27"/>
  <c r="P27"/>
  <c r="D28"/>
  <c r="F28"/>
  <c r="H28"/>
  <c r="J28"/>
  <c r="L28"/>
  <c r="N28"/>
  <c r="P28"/>
  <c r="N6"/>
  <c r="L6"/>
  <c r="H6"/>
  <c r="F6"/>
  <c r="D6"/>
  <c r="P5"/>
  <c r="N5"/>
  <c r="L5"/>
  <c r="J5"/>
  <c r="H5"/>
  <c r="F5"/>
  <c r="D5"/>
  <c r="CI18"/>
  <c r="BW52"/>
  <c r="BU52"/>
  <c r="BS52"/>
  <c r="BO52"/>
  <c r="BM52"/>
  <c r="BK52"/>
  <c r="BI52"/>
  <c r="BG52"/>
  <c r="BE52"/>
  <c r="BC52"/>
  <c r="BA52"/>
  <c r="AY52"/>
  <c r="AW52"/>
  <c r="AU52"/>
  <c r="AS52"/>
  <c r="AQ52"/>
  <c r="AO52"/>
  <c r="AM52"/>
  <c r="AK52"/>
  <c r="AI52"/>
  <c r="AE52"/>
  <c r="AA52"/>
  <c r="Y52"/>
  <c r="W52"/>
  <c r="U52"/>
  <c r="S52"/>
  <c r="Q52"/>
  <c r="O52"/>
  <c r="M52"/>
  <c r="K52"/>
  <c r="I52"/>
  <c r="G52"/>
  <c r="E52"/>
  <c r="C52"/>
  <c r="CB49"/>
  <c r="BX49"/>
  <c r="BT49"/>
  <c r="BP49"/>
  <c r="BN49"/>
  <c r="BL49"/>
  <c r="BJ49"/>
  <c r="BH49"/>
  <c r="BD49"/>
  <c r="BB49"/>
  <c r="AZ49"/>
  <c r="AX49"/>
  <c r="AT49"/>
  <c r="AR49"/>
  <c r="AP49"/>
  <c r="AN49"/>
  <c r="AL49"/>
  <c r="AJ49"/>
  <c r="AF49"/>
  <c r="AB49"/>
  <c r="Z49"/>
  <c r="X49"/>
  <c r="V49"/>
  <c r="T49"/>
  <c r="R49"/>
  <c r="CB45"/>
  <c r="BX45"/>
  <c r="BT45"/>
  <c r="BR45"/>
  <c r="BP45"/>
  <c r="BN45"/>
  <c r="BL45"/>
  <c r="BJ45"/>
  <c r="BH45"/>
  <c r="BD45"/>
  <c r="BB45"/>
  <c r="AZ45"/>
  <c r="AX45"/>
  <c r="AT45"/>
  <c r="AR45"/>
  <c r="AN45"/>
  <c r="AL45"/>
  <c r="AJ45"/>
  <c r="AF45"/>
  <c r="AB45"/>
  <c r="Z45"/>
  <c r="X45"/>
  <c r="V45"/>
  <c r="T45"/>
  <c r="R45"/>
  <c r="CB44"/>
  <c r="BX44"/>
  <c r="BV44"/>
  <c r="BT44"/>
  <c r="BR44"/>
  <c r="BP44"/>
  <c r="BN44"/>
  <c r="BL44"/>
  <c r="BJ44"/>
  <c r="BH44"/>
  <c r="BD44"/>
  <c r="AZ44"/>
  <c r="AR44"/>
  <c r="AP44"/>
  <c r="AN44"/>
  <c r="AL44"/>
  <c r="AJ44"/>
  <c r="AB44"/>
  <c r="Z44"/>
  <c r="X44"/>
  <c r="V44"/>
  <c r="T44"/>
  <c r="R44"/>
  <c r="CB43"/>
  <c r="BX43"/>
  <c r="BV43"/>
  <c r="BT43"/>
  <c r="BR43"/>
  <c r="BP43"/>
  <c r="BN43"/>
  <c r="BL43"/>
  <c r="BJ43"/>
  <c r="BH43"/>
  <c r="BD43"/>
  <c r="BB43"/>
  <c r="AZ43"/>
  <c r="AX43"/>
  <c r="AT43"/>
  <c r="AR43"/>
  <c r="AP43"/>
  <c r="AN43"/>
  <c r="AL43"/>
  <c r="AJ43"/>
  <c r="AF43"/>
  <c r="AB43"/>
  <c r="Z43"/>
  <c r="X43"/>
  <c r="V43"/>
  <c r="T43"/>
  <c r="R43"/>
  <c r="CB42"/>
  <c r="BX42"/>
  <c r="BV42"/>
  <c r="BT42"/>
  <c r="BR42"/>
  <c r="BP42"/>
  <c r="BN42"/>
  <c r="BL42"/>
  <c r="BJ42"/>
  <c r="BH42"/>
  <c r="BD42"/>
  <c r="BB42"/>
  <c r="AZ42"/>
  <c r="AX42"/>
  <c r="AT42"/>
  <c r="AR42"/>
  <c r="AP42"/>
  <c r="AN42"/>
  <c r="AL42"/>
  <c r="AJ42"/>
  <c r="AF42"/>
  <c r="AB42"/>
  <c r="X42"/>
  <c r="V42"/>
  <c r="T42"/>
  <c r="R42"/>
  <c r="CB41"/>
  <c r="BX41"/>
  <c r="BV41"/>
  <c r="BT41"/>
  <c r="BR41"/>
  <c r="BP41"/>
  <c r="BN41"/>
  <c r="BL41"/>
  <c r="BJ41"/>
  <c r="BH41"/>
  <c r="BD41"/>
  <c r="BB41"/>
  <c r="AZ41"/>
  <c r="AX41"/>
  <c r="AT41"/>
  <c r="AR41"/>
  <c r="AP41"/>
  <c r="AN41"/>
  <c r="AL41"/>
  <c r="AJ41"/>
  <c r="AF41"/>
  <c r="AB41"/>
  <c r="Z41"/>
  <c r="X41"/>
  <c r="V41"/>
  <c r="T41"/>
  <c r="R41"/>
  <c r="CB40"/>
  <c r="BX40"/>
  <c r="BV40"/>
  <c r="BT40"/>
  <c r="BR40"/>
  <c r="BP40"/>
  <c r="BN40"/>
  <c r="BL40"/>
  <c r="BJ40"/>
  <c r="BH40"/>
  <c r="BD40"/>
  <c r="BB40"/>
  <c r="AZ40"/>
  <c r="AX40"/>
  <c r="AT40"/>
  <c r="AR40"/>
  <c r="AP40"/>
  <c r="AN40"/>
  <c r="AL40"/>
  <c r="AJ40"/>
  <c r="AF40"/>
  <c r="AB40"/>
  <c r="Z40"/>
  <c r="X40"/>
  <c r="V40"/>
  <c r="T40"/>
  <c r="R40"/>
  <c r="CB39"/>
  <c r="BX39"/>
  <c r="BV39"/>
  <c r="BT39"/>
  <c r="BR39"/>
  <c r="BP39"/>
  <c r="BN39"/>
  <c r="BL39"/>
  <c r="BJ39"/>
  <c r="BH39"/>
  <c r="BD39"/>
  <c r="BB39"/>
  <c r="AZ39"/>
  <c r="AX39"/>
  <c r="AT39"/>
  <c r="AR39"/>
  <c r="AP39"/>
  <c r="AN39"/>
  <c r="AL39"/>
  <c r="AJ39"/>
  <c r="AF39"/>
  <c r="AB39"/>
  <c r="Z39"/>
  <c r="X39"/>
  <c r="V39"/>
  <c r="T39"/>
  <c r="R39"/>
  <c r="CB38"/>
  <c r="BX38"/>
  <c r="BV38"/>
  <c r="BT38"/>
  <c r="BR38"/>
  <c r="BP38"/>
  <c r="BN38"/>
  <c r="BL38"/>
  <c r="BJ38"/>
  <c r="BH38"/>
  <c r="BD38"/>
  <c r="BB38"/>
  <c r="AZ38"/>
  <c r="AX38"/>
  <c r="AT38"/>
  <c r="AR38"/>
  <c r="AP38"/>
  <c r="AN38"/>
  <c r="AL38"/>
  <c r="AJ38"/>
  <c r="AF38"/>
  <c r="AB38"/>
  <c r="Z38"/>
  <c r="X38"/>
  <c r="V38"/>
  <c r="R38"/>
  <c r="CB37"/>
  <c r="BX37"/>
  <c r="BV37"/>
  <c r="BT37"/>
  <c r="BR37"/>
  <c r="BP37"/>
  <c r="BN37"/>
  <c r="BL37"/>
  <c r="BJ37"/>
  <c r="BH37"/>
  <c r="BD37"/>
  <c r="BB37"/>
  <c r="AZ37"/>
  <c r="AX37"/>
  <c r="AT37"/>
  <c r="AR37"/>
  <c r="AP37"/>
  <c r="AN37"/>
  <c r="AL37"/>
  <c r="AJ37"/>
  <c r="AF37"/>
  <c r="AB37"/>
  <c r="Z37"/>
  <c r="X37"/>
  <c r="V37"/>
  <c r="T37"/>
  <c r="R37"/>
  <c r="CB36"/>
  <c r="BX36"/>
  <c r="BV36"/>
  <c r="BT36"/>
  <c r="BR36"/>
  <c r="BP36"/>
  <c r="BN36"/>
  <c r="BL36"/>
  <c r="BJ36"/>
  <c r="BH36"/>
  <c r="BD36"/>
  <c r="BB36"/>
  <c r="AZ36"/>
  <c r="AX36"/>
  <c r="AT36"/>
  <c r="AR36"/>
  <c r="AP36"/>
  <c r="AN36"/>
  <c r="AL36"/>
  <c r="AJ36"/>
  <c r="AF36"/>
  <c r="AB36"/>
  <c r="Z36"/>
  <c r="X36"/>
  <c r="V36"/>
  <c r="T36"/>
  <c r="R36"/>
  <c r="CB35"/>
  <c r="BX35"/>
  <c r="BV35"/>
  <c r="BT35"/>
  <c r="BR35"/>
  <c r="BP35"/>
  <c r="BN35"/>
  <c r="BL35"/>
  <c r="BJ35"/>
  <c r="BH35"/>
  <c r="BD35"/>
  <c r="BB35"/>
  <c r="AZ35"/>
  <c r="AX35"/>
  <c r="AT35"/>
  <c r="AR35"/>
  <c r="AP35"/>
  <c r="AN35"/>
  <c r="AL35"/>
  <c r="AJ35"/>
  <c r="AF35"/>
  <c r="AB35"/>
  <c r="Z35"/>
  <c r="X35"/>
  <c r="V35"/>
  <c r="T35"/>
  <c r="R35"/>
  <c r="CB28"/>
  <c r="BX28"/>
  <c r="BV28"/>
  <c r="BT28"/>
  <c r="BR28"/>
  <c r="BP28"/>
  <c r="BN28"/>
  <c r="BL28"/>
  <c r="BJ28"/>
  <c r="BH28"/>
  <c r="BD28"/>
  <c r="BB28"/>
  <c r="AZ28"/>
  <c r="AX28"/>
  <c r="AT28"/>
  <c r="AR28"/>
  <c r="AP28"/>
  <c r="AN28"/>
  <c r="AL28"/>
  <c r="AJ28"/>
  <c r="AF28"/>
  <c r="AB28"/>
  <c r="Z28"/>
  <c r="X28"/>
  <c r="V28"/>
  <c r="T28"/>
  <c r="R28"/>
  <c r="CB27"/>
  <c r="BX27"/>
  <c r="BV27"/>
  <c r="BT27"/>
  <c r="BR27"/>
  <c r="BP27"/>
  <c r="BN27"/>
  <c r="BL27"/>
  <c r="BJ27"/>
  <c r="BH27"/>
  <c r="BD27"/>
  <c r="BB27"/>
  <c r="AZ27"/>
  <c r="AX27"/>
  <c r="AT27"/>
  <c r="AR27"/>
  <c r="AP27"/>
  <c r="AN27"/>
  <c r="AL27"/>
  <c r="AJ27"/>
  <c r="AF27"/>
  <c r="AB27"/>
  <c r="Z27"/>
  <c r="X27"/>
  <c r="V27"/>
  <c r="T27"/>
  <c r="R27"/>
  <c r="CB25"/>
  <c r="BX25"/>
  <c r="BV25"/>
  <c r="BT25"/>
  <c r="BR25"/>
  <c r="BP25"/>
  <c r="BN25"/>
  <c r="BL25"/>
  <c r="BJ25"/>
  <c r="BH25"/>
  <c r="BD25"/>
  <c r="AZ25"/>
  <c r="AX25"/>
  <c r="AT25"/>
  <c r="AR25"/>
  <c r="AP25"/>
  <c r="AN25"/>
  <c r="AL25"/>
  <c r="AJ25"/>
  <c r="AF25"/>
  <c r="AB25"/>
  <c r="Z25"/>
  <c r="X25"/>
  <c r="V25"/>
  <c r="T25"/>
  <c r="R25"/>
  <c r="CB24"/>
  <c r="BX24"/>
  <c r="BV24"/>
  <c r="BT24"/>
  <c r="BR24"/>
  <c r="BP24"/>
  <c r="BN24"/>
  <c r="BL24"/>
  <c r="BJ24"/>
  <c r="BH24"/>
  <c r="BD24"/>
  <c r="BB24"/>
  <c r="AZ24"/>
  <c r="AX24"/>
  <c r="AT24"/>
  <c r="AR24"/>
  <c r="AN24"/>
  <c r="AL24"/>
  <c r="AJ24"/>
  <c r="AF24"/>
  <c r="AB24"/>
  <c r="Z24"/>
  <c r="X24"/>
  <c r="V24"/>
  <c r="T24"/>
  <c r="R24"/>
  <c r="CB23"/>
  <c r="BX23"/>
  <c r="BV23"/>
  <c r="BT23"/>
  <c r="BR23"/>
  <c r="BP23"/>
  <c r="BN23"/>
  <c r="BL23"/>
  <c r="BJ23"/>
  <c r="BH23"/>
  <c r="BD23"/>
  <c r="BB23"/>
  <c r="AZ23"/>
  <c r="AX23"/>
  <c r="AT23"/>
  <c r="AR23"/>
  <c r="AP23"/>
  <c r="AN23"/>
  <c r="AL23"/>
  <c r="AJ23"/>
  <c r="AF23"/>
  <c r="AB23"/>
  <c r="Z23"/>
  <c r="X23"/>
  <c r="V23"/>
  <c r="T23"/>
  <c r="R23"/>
  <c r="CB22"/>
  <c r="BX22"/>
  <c r="BV22"/>
  <c r="BT22"/>
  <c r="BR22"/>
  <c r="BP22"/>
  <c r="BN22"/>
  <c r="BL22"/>
  <c r="BJ22"/>
  <c r="BH22"/>
  <c r="BD22"/>
  <c r="BB22"/>
  <c r="AZ22"/>
  <c r="AX22"/>
  <c r="AT22"/>
  <c r="AR22"/>
  <c r="AP22"/>
  <c r="AN22"/>
  <c r="AL22"/>
  <c r="AJ22"/>
  <c r="AF22"/>
  <c r="AB22"/>
  <c r="Z22"/>
  <c r="X22"/>
  <c r="V22"/>
  <c r="T22"/>
  <c r="R22"/>
  <c r="CB21"/>
  <c r="BX21"/>
  <c r="BV21"/>
  <c r="BT21"/>
  <c r="BR21"/>
  <c r="BP21"/>
  <c r="BN21"/>
  <c r="BL21"/>
  <c r="BJ21"/>
  <c r="BH21"/>
  <c r="BD21"/>
  <c r="BB21"/>
  <c r="AZ21"/>
  <c r="AX21"/>
  <c r="AT21"/>
  <c r="AR21"/>
  <c r="AP21"/>
  <c r="AN21"/>
  <c r="AL21"/>
  <c r="AJ21"/>
  <c r="AF21"/>
  <c r="AB21"/>
  <c r="Z21"/>
  <c r="X21"/>
  <c r="V21"/>
  <c r="T21"/>
  <c r="R21"/>
  <c r="CB20"/>
  <c r="BX20"/>
  <c r="BV20"/>
  <c r="BT20"/>
  <c r="BR20"/>
  <c r="BP20"/>
  <c r="BN20"/>
  <c r="BL20"/>
  <c r="BJ20"/>
  <c r="BH20"/>
  <c r="BD20"/>
  <c r="BB20"/>
  <c r="AZ20"/>
  <c r="AX20"/>
  <c r="AT20"/>
  <c r="AR20"/>
  <c r="AP20"/>
  <c r="AN20"/>
  <c r="AL20"/>
  <c r="AJ20"/>
  <c r="CE20" s="1"/>
  <c r="AF20"/>
  <c r="AB20"/>
  <c r="Z20"/>
  <c r="X20"/>
  <c r="V20"/>
  <c r="T20"/>
  <c r="R20"/>
  <c r="CB19"/>
  <c r="BX19"/>
  <c r="BV19"/>
  <c r="BT19"/>
  <c r="BR19"/>
  <c r="BP19"/>
  <c r="BN19"/>
  <c r="BL19"/>
  <c r="BJ19"/>
  <c r="BH19"/>
  <c r="BD19"/>
  <c r="BB19"/>
  <c r="AZ19"/>
  <c r="AX19"/>
  <c r="AT19"/>
  <c r="AR19"/>
  <c r="AP19"/>
  <c r="AN19"/>
  <c r="AL19"/>
  <c r="AJ19"/>
  <c r="AF19"/>
  <c r="AB19"/>
  <c r="Z19"/>
  <c r="X19"/>
  <c r="V19"/>
  <c r="T19"/>
  <c r="R19"/>
  <c r="CB17"/>
  <c r="BX17"/>
  <c r="BV17"/>
  <c r="BT17"/>
  <c r="BR17"/>
  <c r="BP17"/>
  <c r="BN17"/>
  <c r="BL17"/>
  <c r="BJ17"/>
  <c r="BH17"/>
  <c r="BD17"/>
  <c r="BB17"/>
  <c r="AZ17"/>
  <c r="AX17"/>
  <c r="AT17"/>
  <c r="AR17"/>
  <c r="AP17"/>
  <c r="AN17"/>
  <c r="AL17"/>
  <c r="AJ17"/>
  <c r="AF17"/>
  <c r="AB17"/>
  <c r="Z17"/>
  <c r="X17"/>
  <c r="V17"/>
  <c r="T17"/>
  <c r="R17"/>
  <c r="CB16"/>
  <c r="BX16"/>
  <c r="BV16"/>
  <c r="BT16"/>
  <c r="BR16"/>
  <c r="BP16"/>
  <c r="BN16"/>
  <c r="BL16"/>
  <c r="BJ16"/>
  <c r="BH16"/>
  <c r="BD16"/>
  <c r="BB16"/>
  <c r="AZ16"/>
  <c r="AX16"/>
  <c r="AT16"/>
  <c r="AR16"/>
  <c r="AP16"/>
  <c r="AN16"/>
  <c r="AL16"/>
  <c r="AJ16"/>
  <c r="AF16"/>
  <c r="AB16"/>
  <c r="Z16"/>
  <c r="X16"/>
  <c r="V16"/>
  <c r="R16"/>
  <c r="CB15"/>
  <c r="BX15"/>
  <c r="BV15"/>
  <c r="BT15"/>
  <c r="BR15"/>
  <c r="BP15"/>
  <c r="BN15"/>
  <c r="BL15"/>
  <c r="BJ15"/>
  <c r="BH15"/>
  <c r="BD15"/>
  <c r="BB15"/>
  <c r="AZ15"/>
  <c r="AX15"/>
  <c r="AT15"/>
  <c r="AR15"/>
  <c r="AP15"/>
  <c r="AN15"/>
  <c r="AL15"/>
  <c r="AJ15"/>
  <c r="AF15"/>
  <c r="AB15"/>
  <c r="Z15"/>
  <c r="X15"/>
  <c r="V15"/>
  <c r="T15"/>
  <c r="R15"/>
  <c r="CB14"/>
  <c r="BX14"/>
  <c r="BV14"/>
  <c r="BT14"/>
  <c r="BR14"/>
  <c r="BP14"/>
  <c r="BN14"/>
  <c r="BL14"/>
  <c r="BJ14"/>
  <c r="BH14"/>
  <c r="BD14"/>
  <c r="BB14"/>
  <c r="AZ14"/>
  <c r="AX14"/>
  <c r="AT14"/>
  <c r="AR14"/>
  <c r="AP14"/>
  <c r="AN14"/>
  <c r="AL14"/>
  <c r="AJ14"/>
  <c r="AF14"/>
  <c r="AB14"/>
  <c r="Z14"/>
  <c r="X14"/>
  <c r="V14"/>
  <c r="T14"/>
  <c r="R14"/>
  <c r="CB13"/>
  <c r="BX13"/>
  <c r="BV13"/>
  <c r="BT13"/>
  <c r="BR13"/>
  <c r="BP13"/>
  <c r="BN13"/>
  <c r="BL13"/>
  <c r="BJ13"/>
  <c r="BH13"/>
  <c r="BD13"/>
  <c r="BB13"/>
  <c r="AZ13"/>
  <c r="AX13"/>
  <c r="AT13"/>
  <c r="AR13"/>
  <c r="AP13"/>
  <c r="AN13"/>
  <c r="AL13"/>
  <c r="AJ13"/>
  <c r="AF13"/>
  <c r="AB13"/>
  <c r="Z13"/>
  <c r="X13"/>
  <c r="V13"/>
  <c r="T13"/>
  <c r="R13"/>
  <c r="CB12"/>
  <c r="BX12"/>
  <c r="BV12"/>
  <c r="BT12"/>
  <c r="BR12"/>
  <c r="BP12"/>
  <c r="BN12"/>
  <c r="BL12"/>
  <c r="BJ12"/>
  <c r="BH12"/>
  <c r="BD12"/>
  <c r="BB12"/>
  <c r="AZ12"/>
  <c r="AX12"/>
  <c r="AT12"/>
  <c r="AR12"/>
  <c r="AP12"/>
  <c r="AN12"/>
  <c r="AL12"/>
  <c r="AF12"/>
  <c r="AB12"/>
  <c r="Z12"/>
  <c r="X12"/>
  <c r="V12"/>
  <c r="T12"/>
  <c r="R12"/>
  <c r="CB11"/>
  <c r="BX11"/>
  <c r="BV11"/>
  <c r="BT11"/>
  <c r="BR11"/>
  <c r="BP11"/>
  <c r="BN11"/>
  <c r="BL11"/>
  <c r="BJ11"/>
  <c r="BH11"/>
  <c r="BD11"/>
  <c r="BB11"/>
  <c r="AZ11"/>
  <c r="AX11"/>
  <c r="AT11"/>
  <c r="AR11"/>
  <c r="AN11"/>
  <c r="AL11"/>
  <c r="AJ11"/>
  <c r="AF11"/>
  <c r="AB11"/>
  <c r="Z11"/>
  <c r="X11"/>
  <c r="V11"/>
  <c r="T11"/>
  <c r="R11"/>
  <c r="CB9"/>
  <c r="BX9"/>
  <c r="BV9"/>
  <c r="BT9"/>
  <c r="BR9"/>
  <c r="BP9"/>
  <c r="BN9"/>
  <c r="BL9"/>
  <c r="BJ9"/>
  <c r="BH9"/>
  <c r="BD9"/>
  <c r="BB9"/>
  <c r="AZ9"/>
  <c r="AX9"/>
  <c r="AT9"/>
  <c r="AR9"/>
  <c r="AP9"/>
  <c r="AN9"/>
  <c r="AL9"/>
  <c r="AJ9"/>
  <c r="AF9"/>
  <c r="AB9"/>
  <c r="Z9"/>
  <c r="X9"/>
  <c r="V9"/>
  <c r="T9"/>
  <c r="R9"/>
  <c r="CB8"/>
  <c r="BX8"/>
  <c r="BV8"/>
  <c r="BT8"/>
  <c r="BR8"/>
  <c r="BP8"/>
  <c r="BN8"/>
  <c r="BL8"/>
  <c r="BJ8"/>
  <c r="BH8"/>
  <c r="BD8"/>
  <c r="BB8"/>
  <c r="AZ8"/>
  <c r="AX8"/>
  <c r="AV8"/>
  <c r="AT8"/>
  <c r="AR8"/>
  <c r="AP8"/>
  <c r="AN8"/>
  <c r="AL8"/>
  <c r="AJ8"/>
  <c r="AF8"/>
  <c r="AB8"/>
  <c r="Z8"/>
  <c r="X8"/>
  <c r="V8"/>
  <c r="T8"/>
  <c r="R8"/>
  <c r="CB7"/>
  <c r="BX7"/>
  <c r="BV7"/>
  <c r="BT7"/>
  <c r="BR7"/>
  <c r="BP7"/>
  <c r="BN7"/>
  <c r="BL7"/>
  <c r="BJ7"/>
  <c r="BH7"/>
  <c r="BD7"/>
  <c r="BB7"/>
  <c r="AZ7"/>
  <c r="AX7"/>
  <c r="AV7"/>
  <c r="AT7"/>
  <c r="AR7"/>
  <c r="AP7"/>
  <c r="AN7"/>
  <c r="AL7"/>
  <c r="AJ7"/>
  <c r="AF7"/>
  <c r="AB7"/>
  <c r="Z7"/>
  <c r="X7"/>
  <c r="V7"/>
  <c r="T7"/>
  <c r="R7"/>
  <c r="CB6"/>
  <c r="BX6"/>
  <c r="BV6"/>
  <c r="BT6"/>
  <c r="BR6"/>
  <c r="BP6"/>
  <c r="BN6"/>
  <c r="BL6"/>
  <c r="BJ6"/>
  <c r="BD6"/>
  <c r="BB6"/>
  <c r="AZ6"/>
  <c r="AT6"/>
  <c r="AR6"/>
  <c r="AP6"/>
  <c r="AN6"/>
  <c r="AL6"/>
  <c r="AJ6"/>
  <c r="AB6"/>
  <c r="Z6"/>
  <c r="X6"/>
  <c r="V6"/>
  <c r="T6"/>
  <c r="R6"/>
  <c r="BX5"/>
  <c r="BV5"/>
  <c r="BT5"/>
  <c r="BR5"/>
  <c r="BP5"/>
  <c r="BN5"/>
  <c r="BL5"/>
  <c r="BJ5"/>
  <c r="BH5"/>
  <c r="BF5"/>
  <c r="BD5"/>
  <c r="BB5"/>
  <c r="AZ5"/>
  <c r="AX5"/>
  <c r="AT5"/>
  <c r="AR5"/>
  <c r="AP5"/>
  <c r="AN5"/>
  <c r="AL5"/>
  <c r="AJ5"/>
  <c r="AF5"/>
  <c r="AB5"/>
  <c r="Z5"/>
  <c r="X5"/>
  <c r="V5"/>
  <c r="T5"/>
  <c r="R5"/>
  <c r="CB1"/>
  <c r="CE27" l="1"/>
  <c r="CE43"/>
  <c r="CE37"/>
  <c r="CE24"/>
  <c r="CE9"/>
  <c r="CE8"/>
  <c r="CE17"/>
  <c r="CE25"/>
  <c r="CE12"/>
  <c r="CE40"/>
  <c r="CE38"/>
  <c r="CE22"/>
  <c r="CE14"/>
  <c r="CE7"/>
  <c r="CE6"/>
  <c r="CE44"/>
  <c r="CE11"/>
  <c r="CE13"/>
  <c r="CE16"/>
  <c r="CE21"/>
  <c r="CE28"/>
  <c r="CE41"/>
  <c r="CE45"/>
  <c r="CE15"/>
  <c r="CE19"/>
  <c r="CE23"/>
  <c r="CE36"/>
  <c r="CE39"/>
  <c r="CE42"/>
  <c r="CE5"/>
  <c r="CI10"/>
  <c r="CG46"/>
  <c r="CG26"/>
  <c r="CE35"/>
  <c r="CG10"/>
  <c r="CG18"/>
  <c r="CI5"/>
  <c r="CG5"/>
  <c r="CE49"/>
  <c r="CG8"/>
  <c r="CI35"/>
  <c r="CI39"/>
  <c r="CI43"/>
  <c r="CI7"/>
  <c r="CI24"/>
  <c r="CI12"/>
  <c r="CI15"/>
  <c r="CI20"/>
  <c r="CG13"/>
  <c r="CG16"/>
  <c r="CG21"/>
  <c r="CG25"/>
  <c r="CG36"/>
  <c r="CG40"/>
  <c r="CG44"/>
  <c r="CI9"/>
  <c r="CI17"/>
  <c r="CI22"/>
  <c r="CG27"/>
  <c r="CI37"/>
  <c r="CG41"/>
  <c r="CG42"/>
  <c r="CG38"/>
  <c r="CG28"/>
  <c r="CG11"/>
  <c r="CG12"/>
  <c r="CG7"/>
  <c r="CG23"/>
  <c r="CG19"/>
  <c r="CG14"/>
  <c r="CG6"/>
  <c r="CG43"/>
  <c r="CG39"/>
  <c r="CG35"/>
  <c r="CG24"/>
  <c r="CG20"/>
  <c r="CG15"/>
  <c r="CI6"/>
  <c r="CI11"/>
  <c r="CI14"/>
  <c r="CI19"/>
  <c r="CI23"/>
  <c r="CI28"/>
  <c r="CI38"/>
  <c r="CI42"/>
  <c r="CG45"/>
  <c r="CI27"/>
  <c r="CI41"/>
  <c r="CI45"/>
  <c r="CI16"/>
  <c r="CI21"/>
  <c r="CI40"/>
  <c r="CI44"/>
  <c r="CG9"/>
  <c r="CG17"/>
  <c r="CG22"/>
  <c r="CG37"/>
  <c r="CI8"/>
  <c r="CI13"/>
  <c r="CI25"/>
  <c r="CI36"/>
  <c r="CH45" l="1"/>
  <c r="CH46"/>
  <c r="CH26"/>
  <c r="CH10"/>
  <c r="CH18"/>
  <c r="CH5"/>
  <c r="CH14"/>
  <c r="CH19"/>
  <c r="CH43"/>
  <c r="CH6"/>
  <c r="CH38"/>
  <c r="CH11"/>
  <c r="CH41"/>
  <c r="CH35"/>
  <c r="CH25"/>
  <c r="CH21"/>
  <c r="CH42"/>
  <c r="CH36"/>
  <c r="CH13"/>
  <c r="CH44"/>
  <c r="CH24"/>
  <c r="CH20"/>
  <c r="CH12"/>
  <c r="CH28"/>
  <c r="CH23"/>
  <c r="CH17"/>
  <c r="CH9"/>
  <c r="CH39"/>
  <c r="CH16"/>
  <c r="CH8"/>
  <c r="CH40"/>
  <c r="CH37"/>
  <c r="CH27"/>
  <c r="CH22"/>
  <c r="CH15"/>
  <c r="CH7"/>
</calcChain>
</file>

<file path=xl/sharedStrings.xml><?xml version="1.0" encoding="utf-8"?>
<sst xmlns="http://schemas.openxmlformats.org/spreadsheetml/2006/main" count="250" uniqueCount="86">
  <si>
    <t>Pnt.</t>
  </si>
  <si>
    <t>Kilom.</t>
  </si>
  <si>
    <t>12  en 13 op 21 mei</t>
  </si>
  <si>
    <t>Eind</t>
  </si>
  <si>
    <t>totaal</t>
  </si>
  <si>
    <t>stand</t>
  </si>
  <si>
    <t>Kampioen</t>
  </si>
  <si>
    <t>punten</t>
  </si>
  <si>
    <t>km</t>
  </si>
  <si>
    <t>Naam</t>
  </si>
  <si>
    <t xml:space="preserve"> </t>
  </si>
  <si>
    <t>Aerts, Luc</t>
  </si>
  <si>
    <t>Agtmael, Ad van</t>
  </si>
  <si>
    <t>Beek, Camiel van</t>
  </si>
  <si>
    <t>Berg, Maurice van den</t>
  </si>
  <si>
    <t>Boeren, Bart</t>
  </si>
  <si>
    <t>Broek, Toon van den</t>
  </si>
  <si>
    <t>Broos, Jack</t>
  </si>
  <si>
    <t>Bruijns, Werner</t>
  </si>
  <si>
    <t>Eijnden, Leon van den</t>
  </si>
  <si>
    <t>Est, Nico van</t>
  </si>
  <si>
    <t>Franken, Gert-Jan</t>
  </si>
  <si>
    <t>Geel, Rini van</t>
  </si>
  <si>
    <t>Heijmans, Pieter</t>
  </si>
  <si>
    <t>Hendrickx, Jann</t>
  </si>
  <si>
    <t>Jansen, Rum</t>
  </si>
  <si>
    <t>Konings, Gerard</t>
  </si>
  <si>
    <t>Leijsen, Pieter van</t>
  </si>
  <si>
    <t>Matthijsse, Stevin</t>
  </si>
  <si>
    <t>Matthijssen, Nico</t>
  </si>
  <si>
    <t>Nobelen, Werner van den</t>
  </si>
  <si>
    <t>Ostayen, Fred van</t>
  </si>
  <si>
    <t>Rommens, Wim</t>
  </si>
  <si>
    <t>Rooij, Jan de</t>
  </si>
  <si>
    <t>Schepers, René</t>
  </si>
  <si>
    <t>Schrauwen, Jan</t>
  </si>
  <si>
    <t>Sebregts, Mathieu</t>
  </si>
  <si>
    <t>Smits, Rob</t>
  </si>
  <si>
    <t>Theunisse, John</t>
  </si>
  <si>
    <t>Verbaan, Marco</t>
  </si>
  <si>
    <t>Verbocht, Jan</t>
  </si>
  <si>
    <t>Verstraten, Kees</t>
  </si>
  <si>
    <t>Zeggeren, Pieter van</t>
  </si>
  <si>
    <t xml:space="preserve">Raaijmaekers, Piet </t>
  </si>
  <si>
    <t>deelname</t>
  </si>
  <si>
    <t>gemiddeld</t>
  </si>
  <si>
    <t>16 op 10 juni</t>
  </si>
  <si>
    <t>Gommers, Jos</t>
  </si>
  <si>
    <t>Boom, Peter van de</t>
  </si>
  <si>
    <t>Mulders, Gerard</t>
  </si>
  <si>
    <t>Zijlstra, Sytse</t>
  </si>
  <si>
    <t>1 op 10 mrt</t>
  </si>
  <si>
    <t>2 op 17 mrt</t>
  </si>
  <si>
    <t>3 op 24 mrt</t>
  </si>
  <si>
    <t>4 op 31 mrt</t>
  </si>
  <si>
    <t>5 op 07 apr</t>
  </si>
  <si>
    <t>6 op 14 apr</t>
  </si>
  <si>
    <t>8 op 28 apr</t>
  </si>
  <si>
    <t>11 op 19 mei</t>
  </si>
  <si>
    <t>14 en 15 op 02 juni</t>
  </si>
  <si>
    <t>17 op 16 juni</t>
  </si>
  <si>
    <t>18 op 23 juni</t>
  </si>
  <si>
    <t>19 op 30 juni</t>
  </si>
  <si>
    <t>20 op 07 juli</t>
  </si>
  <si>
    <t>21 op 14 juli</t>
  </si>
  <si>
    <t>22 op 21 juli</t>
  </si>
  <si>
    <t>23 op 28 juli</t>
  </si>
  <si>
    <t>24 op 04 aug</t>
  </si>
  <si>
    <t>25 op 11 aug</t>
  </si>
  <si>
    <t>26 op 18 aug</t>
  </si>
  <si>
    <t>27 op 25 aug</t>
  </si>
  <si>
    <t>28 en 29 op 01 sept</t>
  </si>
  <si>
    <t>30 op 08 sept</t>
  </si>
  <si>
    <t>31 op 15 sept</t>
  </si>
  <si>
    <t>32 op 22 sept</t>
  </si>
  <si>
    <t>33 op 29 sept</t>
  </si>
  <si>
    <t>34 op 06 okt</t>
  </si>
  <si>
    <t>35 op 13 okt</t>
  </si>
  <si>
    <t>36 op 20 okt</t>
  </si>
  <si>
    <t>12 en 13 op 24 t/m 26 mei</t>
  </si>
  <si>
    <t>Chauffeur</t>
  </si>
  <si>
    <t>10 op 12 mei</t>
  </si>
  <si>
    <t>9 op 05 mei</t>
  </si>
  <si>
    <t>7 op 22 apr</t>
  </si>
  <si>
    <t>AFG.</t>
  </si>
  <si>
    <t>G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</si>
</sst>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" fontId="3" fillId="0" borderId="6" xfId="0" applyNumberFormat="1" applyFont="1" applyBorder="1" applyAlignment="1">
      <alignment horizontal="center" vertical="center"/>
    </xf>
    <xf numFmtId="16" fontId="3" fillId="0" borderId="5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16" fontId="3" fillId="0" borderId="7" xfId="0" applyNumberFormat="1" applyFont="1" applyBorder="1" applyAlignment="1">
      <alignment horizontal="center" vertical="center"/>
    </xf>
    <xf numFmtId="16" fontId="3" fillId="0" borderId="8" xfId="0" applyNumberFormat="1" applyFont="1" applyBorder="1" applyAlignment="1">
      <alignment horizontal="center" vertical="center"/>
    </xf>
    <xf numFmtId="16" fontId="3" fillId="0" borderId="9" xfId="0" applyNumberFormat="1" applyFont="1" applyBorder="1" applyAlignment="1">
      <alignment horizontal="center" vertical="center"/>
    </xf>
    <xf numFmtId="16" fontId="3" fillId="3" borderId="4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3" fillId="2" borderId="14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1" fillId="2" borderId="7" xfId="0" applyFont="1" applyFill="1" applyBorder="1" applyAlignment="1">
      <alignment horizontal="center"/>
    </xf>
    <xf numFmtId="0" fontId="1" fillId="2" borderId="13" xfId="0" applyFont="1" applyFill="1" applyBorder="1" applyAlignment="1"/>
    <xf numFmtId="0" fontId="1" fillId="2" borderId="6" xfId="0" applyFont="1" applyFill="1" applyBorder="1" applyAlignment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2" borderId="3" xfId="0" applyNumberFormat="1" applyFont="1" applyFill="1" applyBorder="1" applyAlignment="1"/>
    <xf numFmtId="0" fontId="0" fillId="2" borderId="4" xfId="0" applyFill="1" applyBorder="1" applyAlignment="1"/>
    <xf numFmtId="1" fontId="3" fillId="2" borderId="3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3" fillId="2" borderId="7" xfId="0" applyFont="1" applyFill="1" applyBorder="1" applyAlignment="1">
      <alignment horizontal="center"/>
    </xf>
    <xf numFmtId="1" fontId="3" fillId="2" borderId="13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13" xfId="0" applyFont="1" applyFill="1" applyBorder="1" applyAlignment="1"/>
    <xf numFmtId="0" fontId="3" fillId="2" borderId="6" xfId="0" applyFont="1" applyFill="1" applyBorder="1" applyAlignment="1"/>
    <xf numFmtId="0" fontId="3" fillId="2" borderId="10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5" xfId="1" applyFont="1" applyFill="1" applyBorder="1"/>
    <xf numFmtId="0" fontId="1" fillId="0" borderId="3" xfId="0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 applyProtection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1" fontId="1" fillId="0" borderId="11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1" applyFont="1" applyFill="1" applyBorder="1"/>
    <xf numFmtId="1" fontId="1" fillId="4" borderId="6" xfId="0" applyNumberFormat="1" applyFont="1" applyFill="1" applyBorder="1" applyAlignment="1" applyProtection="1">
      <alignment horizontal="center"/>
    </xf>
    <xf numFmtId="0" fontId="1" fillId="4" borderId="10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left" vertical="center"/>
    </xf>
    <xf numFmtId="1" fontId="1" fillId="4" borderId="5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" fontId="3" fillId="0" borderId="6" xfId="0" applyNumberFormat="1" applyFont="1" applyFill="1" applyBorder="1" applyAlignment="1">
      <alignment horizontal="center" vertical="center"/>
    </xf>
    <xf numFmtId="16" fontId="3" fillId="0" borderId="5" xfId="0" applyNumberFormat="1" applyFont="1" applyFill="1" applyBorder="1" applyAlignment="1">
      <alignment horizontal="center" vertical="center"/>
    </xf>
    <xf numFmtId="16" fontId="3" fillId="0" borderId="3" xfId="0" applyNumberFormat="1" applyFont="1" applyFill="1" applyBorder="1" applyAlignment="1">
      <alignment horizontal="center" vertical="center"/>
    </xf>
    <xf numFmtId="16" fontId="3" fillId="0" borderId="7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0" fontId="6" fillId="2" borderId="6" xfId="0" applyFont="1" applyFill="1" applyBorder="1"/>
    <xf numFmtId="1" fontId="1" fillId="2" borderId="4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left" vertical="center"/>
    </xf>
    <xf numFmtId="1" fontId="1" fillId="4" borderId="18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0" borderId="14" xfId="0" applyFont="1" applyFill="1" applyBorder="1"/>
    <xf numFmtId="1" fontId="1" fillId="0" borderId="5" xfId="0" applyNumberFormat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0" xfId="0" applyFont="1" applyFill="1" applyBorder="1"/>
    <xf numFmtId="0" fontId="1" fillId="0" borderId="10" xfId="0" applyFont="1" applyBorder="1" applyAlignment="1">
      <alignment horizontal="left"/>
    </xf>
    <xf numFmtId="1" fontId="1" fillId="0" borderId="3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1" fontId="3" fillId="0" borderId="11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1" fontId="4" fillId="0" borderId="7" xfId="0" applyNumberFormat="1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1" fontId="3" fillId="0" borderId="5" xfId="0" applyNumberFormat="1" applyFont="1" applyBorder="1" applyAlignment="1" applyProtection="1">
      <alignment horizontal="center" vertical="center"/>
      <protection hidden="1"/>
    </xf>
    <xf numFmtId="1" fontId="5" fillId="0" borderId="11" xfId="0" applyNumberFormat="1" applyFont="1" applyFill="1" applyBorder="1" applyAlignment="1" applyProtection="1">
      <alignment horizontal="center" vertical="center"/>
      <protection hidden="1"/>
    </xf>
    <xf numFmtId="1" fontId="3" fillId="2" borderId="5" xfId="0" applyNumberFormat="1" applyFont="1" applyFill="1" applyBorder="1" applyAlignment="1" applyProtection="1">
      <alignment horizontal="center"/>
      <protection hidden="1"/>
    </xf>
    <xf numFmtId="1" fontId="3" fillId="2" borderId="11" xfId="0" applyNumberFormat="1" applyFont="1" applyFill="1" applyBorder="1" applyAlignment="1" applyProtection="1">
      <alignment horizontal="center"/>
      <protection hidden="1"/>
    </xf>
    <xf numFmtId="0" fontId="1" fillId="2" borderId="11" xfId="0" applyFont="1" applyFill="1" applyBorder="1" applyAlignment="1" applyProtection="1">
      <alignment horizontal="center"/>
      <protection hidden="1"/>
    </xf>
    <xf numFmtId="1" fontId="1" fillId="2" borderId="11" xfId="0" applyNumberFormat="1" applyFont="1" applyFill="1" applyBorder="1" applyAlignment="1" applyProtection="1">
      <alignment horizontal="center"/>
      <protection hidden="1"/>
    </xf>
    <xf numFmtId="1" fontId="5" fillId="0" borderId="5" xfId="0" applyNumberFormat="1" applyFont="1" applyFill="1" applyBorder="1" applyAlignment="1" applyProtection="1">
      <alignment horizontal="center"/>
      <protection hidden="1"/>
    </xf>
    <xf numFmtId="0" fontId="1" fillId="0" borderId="11" xfId="0" applyFont="1" applyFill="1" applyBorder="1" applyAlignment="1" applyProtection="1">
      <alignment horizontal="center"/>
      <protection hidden="1"/>
    </xf>
    <xf numFmtId="1" fontId="1" fillId="0" borderId="11" xfId="0" applyNumberFormat="1" applyFont="1" applyFill="1" applyBorder="1" applyAlignment="1" applyProtection="1">
      <alignment horizontal="center"/>
      <protection hidden="1"/>
    </xf>
    <xf numFmtId="1" fontId="3" fillId="0" borderId="11" xfId="0" applyNumberFormat="1" applyFont="1" applyFill="1" applyBorder="1" applyAlignment="1" applyProtection="1">
      <alignment horizontal="center"/>
      <protection hidden="1"/>
    </xf>
    <xf numFmtId="0" fontId="1" fillId="4" borderId="11" xfId="0" applyFont="1" applyFill="1" applyBorder="1" applyAlignment="1" applyProtection="1">
      <alignment horizontal="center"/>
      <protection hidden="1"/>
    </xf>
    <xf numFmtId="1" fontId="1" fillId="4" borderId="11" xfId="0" applyNumberFormat="1" applyFont="1" applyFill="1" applyBorder="1" applyAlignment="1" applyProtection="1">
      <alignment horizontal="center"/>
      <protection hidden="1"/>
    </xf>
    <xf numFmtId="1" fontId="3" fillId="4" borderId="11" xfId="0" applyNumberFormat="1" applyFont="1" applyFill="1" applyBorder="1" applyAlignment="1" applyProtection="1">
      <alignment horizontal="center"/>
      <protection hidden="1"/>
    </xf>
    <xf numFmtId="1" fontId="3" fillId="0" borderId="5" xfId="0" applyNumberFormat="1" applyFont="1" applyFill="1" applyBorder="1" applyAlignment="1" applyProtection="1">
      <alignment horizontal="center"/>
      <protection locked="0" hidden="1"/>
    </xf>
    <xf numFmtId="1" fontId="3" fillId="0" borderId="11" xfId="0" applyNumberFormat="1" applyFont="1" applyFill="1" applyBorder="1" applyAlignment="1" applyProtection="1">
      <alignment horizontal="center"/>
      <protection locked="0"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3" fillId="0" borderId="11" xfId="0" applyFont="1" applyFill="1" applyBorder="1" applyAlignment="1" applyProtection="1">
      <alignment horizontal="center" vertical="center"/>
      <protection hidden="1"/>
    </xf>
    <xf numFmtId="0" fontId="1" fillId="0" borderId="11" xfId="0" applyFont="1" applyFill="1" applyBorder="1" applyAlignment="1" applyProtection="1">
      <alignment horizontal="center" vertical="center"/>
      <protection hidden="1"/>
    </xf>
    <xf numFmtId="1" fontId="3" fillId="0" borderId="11" xfId="0" applyNumberFormat="1" applyFont="1" applyFill="1" applyBorder="1" applyAlignment="1" applyProtection="1">
      <alignment horizontal="center" vertical="center"/>
      <protection hidden="1"/>
    </xf>
    <xf numFmtId="1" fontId="4" fillId="0" borderId="7" xfId="0" applyNumberFormat="1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1" fontId="3" fillId="2" borderId="5" xfId="0" applyNumberFormat="1" applyFont="1" applyFill="1" applyBorder="1" applyAlignment="1" applyProtection="1">
      <alignment horizontal="center"/>
      <protection locked="0" hidden="1"/>
    </xf>
    <xf numFmtId="1" fontId="3" fillId="2" borderId="11" xfId="0" applyNumberFormat="1" applyFont="1" applyFill="1" applyBorder="1" applyAlignment="1" applyProtection="1">
      <alignment horizontal="center"/>
      <protection locked="0" hidden="1"/>
    </xf>
    <xf numFmtId="1" fontId="3" fillId="4" borderId="5" xfId="0" applyNumberFormat="1" applyFont="1" applyFill="1" applyBorder="1" applyAlignment="1" applyProtection="1">
      <alignment horizontal="center"/>
      <protection hidden="1"/>
    </xf>
    <xf numFmtId="1" fontId="3" fillId="0" borderId="5" xfId="0" applyNumberFormat="1" applyFont="1" applyFill="1" applyBorder="1" applyAlignment="1" applyProtection="1">
      <alignment horizontal="center"/>
      <protection hidden="1"/>
    </xf>
    <xf numFmtId="1" fontId="3" fillId="4" borderId="19" xfId="0" applyNumberFormat="1" applyFont="1" applyFill="1" applyBorder="1" applyAlignment="1" applyProtection="1">
      <alignment horizontal="center"/>
      <protection hidden="1"/>
    </xf>
    <xf numFmtId="0" fontId="1" fillId="4" borderId="19" xfId="0" applyFont="1" applyFill="1" applyBorder="1" applyAlignment="1" applyProtection="1">
      <alignment horizontal="center"/>
      <protection hidden="1"/>
    </xf>
    <xf numFmtId="1" fontId="1" fillId="4" borderId="19" xfId="0" applyNumberFormat="1" applyFont="1" applyFill="1" applyBorder="1" applyAlignment="1" applyProtection="1">
      <alignment horizontal="center"/>
      <protection hidden="1"/>
    </xf>
    <xf numFmtId="0" fontId="3" fillId="0" borderId="11" xfId="0" applyFont="1" applyFill="1" applyBorder="1" applyAlignment="1" applyProtection="1">
      <alignment horizontal="center"/>
      <protection hidden="1"/>
    </xf>
    <xf numFmtId="0" fontId="1" fillId="0" borderId="5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1" fontId="1" fillId="0" borderId="4" xfId="0" applyNumberFormat="1" applyFont="1" applyFill="1" applyBorder="1" applyAlignment="1" applyProtection="1">
      <alignment horizontal="center"/>
      <protection hidden="1"/>
    </xf>
    <xf numFmtId="1" fontId="1" fillId="4" borderId="4" xfId="0" applyNumberFormat="1" applyFont="1" applyFill="1" applyBorder="1" applyAlignment="1" applyProtection="1">
      <alignment horizontal="center"/>
      <protection hidden="1"/>
    </xf>
    <xf numFmtId="1" fontId="1" fillId="0" borderId="6" xfId="0" applyNumberFormat="1" applyFont="1" applyFill="1" applyBorder="1" applyAlignment="1" applyProtection="1">
      <alignment horizontal="center"/>
      <protection hidden="1"/>
    </xf>
    <xf numFmtId="1" fontId="1" fillId="4" borderId="6" xfId="0" applyNumberFormat="1" applyFont="1" applyFill="1" applyBorder="1" applyAlignment="1" applyProtection="1">
      <alignment horizontal="center"/>
      <protection hidden="1"/>
    </xf>
    <xf numFmtId="0" fontId="1" fillId="0" borderId="4" xfId="0" applyFont="1" applyFill="1" applyBorder="1" applyProtection="1">
      <protection hidden="1"/>
    </xf>
    <xf numFmtId="1" fontId="1" fillId="4" borderId="9" xfId="0" applyNumberFormat="1" applyFont="1" applyFill="1" applyBorder="1" applyAlignment="1" applyProtection="1">
      <alignment horizontal="center"/>
      <protection hidden="1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1" fontId="1" fillId="4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/>
      <protection locked="0"/>
    </xf>
    <xf numFmtId="1" fontId="1" fillId="0" borderId="5" xfId="0" applyNumberFormat="1" applyFont="1" applyFill="1" applyBorder="1" applyAlignment="1" applyProtection="1">
      <alignment horizontal="center"/>
      <protection locked="0"/>
    </xf>
    <xf numFmtId="2" fontId="3" fillId="0" borderId="11" xfId="0" applyNumberFormat="1" applyFont="1" applyFill="1" applyBorder="1" applyAlignment="1" applyProtection="1">
      <alignment horizontal="center"/>
      <protection locked="0" hidden="1"/>
    </xf>
    <xf numFmtId="0" fontId="0" fillId="0" borderId="0" xfId="0" applyFill="1"/>
    <xf numFmtId="0" fontId="2" fillId="2" borderId="16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/>
    </xf>
    <xf numFmtId="0" fontId="2" fillId="2" borderId="2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/>
    </xf>
    <xf numFmtId="0" fontId="0" fillId="0" borderId="11" xfId="0" applyBorder="1" applyProtection="1">
      <protection hidden="1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1" fontId="1" fillId="6" borderId="6" xfId="0" applyNumberFormat="1" applyFont="1" applyFill="1" applyBorder="1" applyAlignment="1" applyProtection="1">
      <alignment horizontal="center"/>
      <protection hidden="1"/>
    </xf>
    <xf numFmtId="1" fontId="1" fillId="7" borderId="17" xfId="0" applyNumberFormat="1" applyFont="1" applyFill="1" applyBorder="1" applyAlignment="1" applyProtection="1">
      <alignment horizontal="center" vertical="center"/>
      <protection locked="0"/>
    </xf>
    <xf numFmtId="1" fontId="1" fillId="7" borderId="9" xfId="0" applyNumberFormat="1" applyFont="1" applyFill="1" applyBorder="1" applyAlignment="1" applyProtection="1">
      <alignment horizontal="center"/>
      <protection hidden="1"/>
    </xf>
    <xf numFmtId="1" fontId="1" fillId="7" borderId="6" xfId="0" applyNumberFormat="1" applyFont="1" applyFill="1" applyBorder="1" applyAlignment="1" applyProtection="1">
      <alignment horizontal="center"/>
      <protection hidden="1"/>
    </xf>
    <xf numFmtId="0" fontId="1" fillId="7" borderId="3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/>
      <protection locked="0"/>
    </xf>
    <xf numFmtId="0" fontId="1" fillId="7" borderId="5" xfId="0" applyFont="1" applyFill="1" applyBorder="1" applyAlignment="1" applyProtection="1">
      <alignment horizontal="center" vertical="center"/>
      <protection locked="0"/>
    </xf>
    <xf numFmtId="1" fontId="1" fillId="7" borderId="1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0" xfId="0" applyFont="1" applyFill="1" applyBorder="1"/>
    <xf numFmtId="1" fontId="3" fillId="7" borderId="19" xfId="0" applyNumberFormat="1" applyFont="1" applyFill="1" applyBorder="1" applyAlignment="1" applyProtection="1">
      <alignment horizontal="center"/>
      <protection hidden="1"/>
    </xf>
    <xf numFmtId="0" fontId="1" fillId="7" borderId="19" xfId="0" applyFont="1" applyFill="1" applyBorder="1" applyAlignment="1" applyProtection="1">
      <alignment horizontal="center"/>
      <protection hidden="1"/>
    </xf>
    <xf numFmtId="1" fontId="1" fillId="7" borderId="19" xfId="0" applyNumberFormat="1" applyFont="1" applyFill="1" applyBorder="1" applyAlignment="1" applyProtection="1">
      <alignment horizontal="center"/>
      <protection hidden="1"/>
    </xf>
    <xf numFmtId="0" fontId="1" fillId="7" borderId="4" xfId="0" applyFont="1" applyFill="1" applyBorder="1" applyAlignment="1">
      <alignment horizontal="center"/>
    </xf>
    <xf numFmtId="1" fontId="1" fillId="7" borderId="5" xfId="0" applyNumberFormat="1" applyFont="1" applyFill="1" applyBorder="1" applyAlignment="1">
      <alignment horizontal="left" vertical="center"/>
    </xf>
    <xf numFmtId="1" fontId="1" fillId="7" borderId="3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/>
      <protection hidden="1"/>
    </xf>
    <xf numFmtId="1" fontId="1" fillId="7" borderId="6" xfId="0" applyNumberFormat="1" applyFont="1" applyFill="1" applyBorder="1" applyAlignment="1" applyProtection="1">
      <alignment horizontal="center"/>
    </xf>
    <xf numFmtId="0" fontId="1" fillId="7" borderId="10" xfId="0" applyFont="1" applyFill="1" applyBorder="1" applyAlignment="1">
      <alignment horizontal="left"/>
    </xf>
    <xf numFmtId="1" fontId="5" fillId="7" borderId="5" xfId="0" applyNumberFormat="1" applyFont="1" applyFill="1" applyBorder="1" applyAlignment="1" applyProtection="1">
      <alignment horizontal="center"/>
      <protection hidden="1"/>
    </xf>
    <xf numFmtId="0" fontId="1" fillId="7" borderId="11" xfId="0" applyFont="1" applyFill="1" applyBorder="1" applyAlignment="1" applyProtection="1">
      <alignment horizontal="center"/>
      <protection hidden="1"/>
    </xf>
    <xf numFmtId="1" fontId="1" fillId="7" borderId="11" xfId="0" applyNumberFormat="1" applyFont="1" applyFill="1" applyBorder="1" applyAlignment="1" applyProtection="1">
      <alignment horizontal="center"/>
      <protection hidden="1"/>
    </xf>
    <xf numFmtId="1" fontId="3" fillId="7" borderId="11" xfId="0" applyNumberFormat="1" applyFont="1" applyFill="1" applyBorder="1" applyAlignment="1" applyProtection="1">
      <alignment horizontal="center"/>
      <protection hidden="1"/>
    </xf>
    <xf numFmtId="0" fontId="0" fillId="7" borderId="0" xfId="0" applyFill="1"/>
    <xf numFmtId="1" fontId="1" fillId="8" borderId="6" xfId="0" applyNumberFormat="1" applyFont="1" applyFill="1" applyBorder="1" applyAlignment="1" applyProtection="1">
      <alignment horizontal="center"/>
      <protection hidden="1"/>
    </xf>
    <xf numFmtId="0" fontId="1" fillId="8" borderId="10" xfId="0" applyFont="1" applyFill="1" applyBorder="1" applyAlignment="1">
      <alignment horizontal="center"/>
    </xf>
    <xf numFmtId="0" fontId="1" fillId="8" borderId="14" xfId="0" applyFont="1" applyFill="1" applyBorder="1"/>
    <xf numFmtId="1" fontId="1" fillId="8" borderId="3" xfId="0" applyNumberFormat="1" applyFont="1" applyFill="1" applyBorder="1" applyAlignment="1" applyProtection="1">
      <alignment horizontal="center" vertical="center"/>
      <protection locked="0"/>
    </xf>
    <xf numFmtId="1" fontId="1" fillId="8" borderId="4" xfId="0" applyNumberFormat="1" applyFont="1" applyFill="1" applyBorder="1" applyAlignment="1" applyProtection="1">
      <alignment horizontal="center"/>
      <protection hidden="1"/>
    </xf>
    <xf numFmtId="1" fontId="1" fillId="8" borderId="5" xfId="0" applyNumberFormat="1" applyFont="1" applyFill="1" applyBorder="1" applyAlignment="1" applyProtection="1">
      <alignment horizontal="center" vertical="center"/>
      <protection locked="0"/>
    </xf>
    <xf numFmtId="1" fontId="1" fillId="8" borderId="5" xfId="0" applyNumberFormat="1" applyFont="1" applyFill="1" applyBorder="1" applyAlignment="1" applyProtection="1">
      <alignment horizontal="center"/>
      <protection locked="0"/>
    </xf>
    <xf numFmtId="1" fontId="1" fillId="8" borderId="6" xfId="0" applyNumberFormat="1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 vertical="center"/>
    </xf>
    <xf numFmtId="0" fontId="1" fillId="8" borderId="10" xfId="0" applyFont="1" applyFill="1" applyBorder="1"/>
    <xf numFmtId="1" fontId="3" fillId="8" borderId="5" xfId="0" applyNumberFormat="1" applyFont="1" applyFill="1" applyBorder="1" applyAlignment="1" applyProtection="1">
      <alignment horizontal="center"/>
      <protection hidden="1"/>
    </xf>
    <xf numFmtId="1" fontId="3" fillId="8" borderId="11" xfId="0" applyNumberFormat="1" applyFont="1" applyFill="1" applyBorder="1" applyAlignment="1" applyProtection="1">
      <alignment horizontal="center"/>
      <protection hidden="1"/>
    </xf>
    <xf numFmtId="0" fontId="1" fillId="8" borderId="11" xfId="0" applyFont="1" applyFill="1" applyBorder="1" applyAlignment="1" applyProtection="1">
      <alignment horizontal="center"/>
      <protection hidden="1"/>
    </xf>
    <xf numFmtId="1" fontId="1" fillId="8" borderId="11" xfId="0" applyNumberFormat="1" applyFont="1" applyFill="1" applyBorder="1" applyAlignment="1" applyProtection="1">
      <alignment horizontal="center"/>
      <protection hidden="1"/>
    </xf>
    <xf numFmtId="0" fontId="0" fillId="8" borderId="0" xfId="0" applyFill="1"/>
    <xf numFmtId="1" fontId="1" fillId="9" borderId="6" xfId="0" applyNumberFormat="1" applyFont="1" applyFill="1" applyBorder="1" applyAlignment="1" applyProtection="1">
      <alignment horizontal="center"/>
      <protection hidden="1"/>
    </xf>
    <xf numFmtId="0" fontId="1" fillId="7" borderId="5" xfId="1" applyFont="1" applyFill="1" applyBorder="1"/>
    <xf numFmtId="0" fontId="1" fillId="7" borderId="5" xfId="0" applyFont="1" applyFill="1" applyBorder="1" applyAlignment="1" applyProtection="1">
      <alignment horizontal="center"/>
      <protection locked="0"/>
    </xf>
    <xf numFmtId="1" fontId="1" fillId="7" borderId="6" xfId="0" applyNumberFormat="1" applyFont="1" applyFill="1" applyBorder="1" applyAlignment="1">
      <alignment horizontal="center"/>
    </xf>
    <xf numFmtId="0" fontId="1" fillId="7" borderId="5" xfId="0" applyFont="1" applyFill="1" applyBorder="1"/>
    <xf numFmtId="0" fontId="1" fillId="8" borderId="4" xfId="0" applyFont="1" applyFill="1" applyBorder="1" applyAlignment="1">
      <alignment horizontal="center"/>
    </xf>
    <xf numFmtId="0" fontId="1" fillId="8" borderId="5" xfId="1" applyFont="1" applyFill="1" applyBorder="1"/>
    <xf numFmtId="0" fontId="1" fillId="8" borderId="3" xfId="0" applyFont="1" applyFill="1" applyBorder="1" applyAlignment="1" applyProtection="1">
      <alignment horizontal="center" vertical="center"/>
      <protection locked="0"/>
    </xf>
    <xf numFmtId="0" fontId="1" fillId="8" borderId="3" xfId="0" applyFont="1" applyFill="1" applyBorder="1" applyAlignment="1" applyProtection="1">
      <alignment horizontal="center"/>
      <protection locked="0"/>
    </xf>
    <xf numFmtId="0" fontId="1" fillId="8" borderId="5" xfId="0" applyFont="1" applyFill="1" applyBorder="1" applyAlignment="1" applyProtection="1">
      <alignment horizontal="center"/>
      <protection locked="0"/>
    </xf>
    <xf numFmtId="0" fontId="1" fillId="8" borderId="10" xfId="0" applyFont="1" applyFill="1" applyBorder="1" applyAlignment="1">
      <alignment horizontal="left"/>
    </xf>
    <xf numFmtId="1" fontId="5" fillId="8" borderId="5" xfId="0" applyNumberFormat="1" applyFont="1" applyFill="1" applyBorder="1" applyAlignment="1" applyProtection="1">
      <alignment horizontal="center"/>
      <protection hidden="1"/>
    </xf>
    <xf numFmtId="1" fontId="1" fillId="8" borderId="6" xfId="0" applyNumberFormat="1" applyFont="1" applyFill="1" applyBorder="1" applyAlignment="1" applyProtection="1">
      <alignment horizontal="center"/>
    </xf>
    <xf numFmtId="0" fontId="1" fillId="8" borderId="5" xfId="0" applyFont="1" applyFill="1" applyBorder="1" applyAlignment="1" applyProtection="1">
      <alignment horizontal="center" vertical="center"/>
      <protection locked="0"/>
    </xf>
    <xf numFmtId="1" fontId="1" fillId="8" borderId="5" xfId="0" applyNumberFormat="1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center"/>
    </xf>
    <xf numFmtId="0" fontId="1" fillId="0" borderId="22" xfId="1" applyFont="1" applyFill="1" applyBorder="1"/>
    <xf numFmtId="1" fontId="1" fillId="0" borderId="23" xfId="0" applyNumberFormat="1" applyFont="1" applyFill="1" applyBorder="1" applyAlignment="1" applyProtection="1">
      <alignment horizontal="center" vertical="center"/>
      <protection locked="0"/>
    </xf>
    <xf numFmtId="1" fontId="1" fillId="0" borderId="21" xfId="0" applyNumberFormat="1" applyFont="1" applyFill="1" applyBorder="1" applyAlignment="1" applyProtection="1">
      <alignment horizontal="center"/>
      <protection hidden="1"/>
    </xf>
    <xf numFmtId="0" fontId="1" fillId="0" borderId="23" xfId="0" applyFont="1" applyFill="1" applyBorder="1" applyAlignment="1" applyProtection="1">
      <alignment horizontal="center"/>
      <protection locked="0"/>
    </xf>
    <xf numFmtId="1" fontId="1" fillId="0" borderId="24" xfId="0" applyNumberFormat="1" applyFont="1" applyFill="1" applyBorder="1" applyAlignment="1" applyProtection="1">
      <alignment horizontal="center"/>
      <protection hidden="1"/>
    </xf>
    <xf numFmtId="1" fontId="1" fillId="7" borderId="24" xfId="0" applyNumberFormat="1" applyFont="1" applyFill="1" applyBorder="1" applyAlignment="1" applyProtection="1">
      <alignment horizontal="center"/>
      <protection hidden="1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1" fontId="1" fillId="0" borderId="24" xfId="0" applyNumberFormat="1" applyFont="1" applyFill="1" applyBorder="1" applyAlignment="1" applyProtection="1">
      <alignment horizontal="center"/>
    </xf>
    <xf numFmtId="0" fontId="1" fillId="0" borderId="15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1" fontId="3" fillId="0" borderId="25" xfId="0" applyNumberFormat="1" applyFont="1" applyFill="1" applyBorder="1" applyAlignment="1" applyProtection="1">
      <alignment horizontal="center"/>
      <protection hidden="1"/>
    </xf>
    <xf numFmtId="0" fontId="1" fillId="0" borderId="25" xfId="0" applyFont="1" applyFill="1" applyBorder="1" applyAlignment="1" applyProtection="1">
      <alignment horizontal="center"/>
      <protection hidden="1"/>
    </xf>
    <xf numFmtId="1" fontId="1" fillId="0" borderId="25" xfId="0" applyNumberFormat="1" applyFont="1" applyFill="1" applyBorder="1" applyAlignment="1" applyProtection="1">
      <alignment horizontal="center"/>
      <protection hidden="1"/>
    </xf>
    <xf numFmtId="0" fontId="0" fillId="0" borderId="20" xfId="0" applyBorder="1"/>
    <xf numFmtId="1" fontId="7" fillId="7" borderId="10" xfId="0" applyNumberFormat="1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left"/>
    </xf>
    <xf numFmtId="1" fontId="8" fillId="8" borderId="11" xfId="0" applyNumberFormat="1" applyFont="1" applyFill="1" applyBorder="1" applyAlignment="1" applyProtection="1">
      <alignment horizontal="center"/>
      <protection hidden="1"/>
    </xf>
    <xf numFmtId="0" fontId="8" fillId="8" borderId="11" xfId="0" applyFont="1" applyFill="1" applyBorder="1" applyAlignment="1" applyProtection="1">
      <alignment horizontal="center"/>
      <protection hidden="1"/>
    </xf>
    <xf numFmtId="1" fontId="8" fillId="0" borderId="11" xfId="0" applyNumberFormat="1" applyFont="1" applyFill="1" applyBorder="1" applyAlignment="1" applyProtection="1">
      <alignment horizontal="center"/>
      <protection hidden="1"/>
    </xf>
    <xf numFmtId="0" fontId="8" fillId="0" borderId="10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0" borderId="11" xfId="0" applyFont="1" applyFill="1" applyBorder="1" applyAlignment="1" applyProtection="1">
      <alignment horizontal="center"/>
      <protection hidden="1"/>
    </xf>
    <xf numFmtId="0" fontId="1" fillId="7" borderId="5" xfId="0" applyFont="1" applyFill="1" applyBorder="1" applyAlignment="1">
      <alignment horizontal="center"/>
    </xf>
    <xf numFmtId="16" fontId="3" fillId="0" borderId="1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center" vertical="center"/>
    </xf>
    <xf numFmtId="16" fontId="3" fillId="0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1" fontId="1" fillId="0" borderId="5" xfId="0" applyNumberFormat="1" applyFont="1" applyFill="1" applyBorder="1" applyAlignment="1" applyProtection="1">
      <alignment horizontal="center"/>
      <protection hidden="1"/>
    </xf>
    <xf numFmtId="0" fontId="0" fillId="0" borderId="26" xfId="0" applyBorder="1"/>
    <xf numFmtId="1" fontId="5" fillId="0" borderId="11" xfId="0" applyNumberFormat="1" applyFont="1" applyFill="1" applyBorder="1" applyAlignment="1" applyProtection="1">
      <alignment horizontal="center"/>
      <protection hidden="1"/>
    </xf>
    <xf numFmtId="1" fontId="5" fillId="8" borderId="11" xfId="0" applyNumberFormat="1" applyFont="1" applyFill="1" applyBorder="1" applyAlignment="1" applyProtection="1">
      <alignment horizontal="center"/>
      <protection hidden="1"/>
    </xf>
    <xf numFmtId="1" fontId="3" fillId="7" borderId="5" xfId="0" applyNumberFormat="1" applyFont="1" applyFill="1" applyBorder="1" applyAlignment="1" applyProtection="1">
      <alignment horizontal="center"/>
      <protection hidden="1"/>
    </xf>
    <xf numFmtId="1" fontId="8" fillId="0" borderId="5" xfId="0" applyNumberFormat="1" applyFont="1" applyFill="1" applyBorder="1" applyAlignment="1" applyProtection="1">
      <alignment horizontal="center"/>
      <protection hidden="1"/>
    </xf>
    <xf numFmtId="1" fontId="8" fillId="8" borderId="5" xfId="0" applyNumberFormat="1" applyFont="1" applyFill="1" applyBorder="1" applyAlignment="1" applyProtection="1">
      <alignment horizontal="center"/>
      <protection hidden="1"/>
    </xf>
    <xf numFmtId="1" fontId="9" fillId="7" borderId="11" xfId="0" applyNumberFormat="1" applyFont="1" applyFill="1" applyBorder="1" applyAlignment="1" applyProtection="1">
      <alignment horizontal="center"/>
      <protection hidden="1"/>
    </xf>
    <xf numFmtId="0" fontId="8" fillId="4" borderId="10" xfId="0" applyFont="1" applyFill="1" applyBorder="1" applyAlignment="1">
      <alignment horizontal="left"/>
    </xf>
    <xf numFmtId="1" fontId="8" fillId="4" borderId="5" xfId="0" applyNumberFormat="1" applyFont="1" applyFill="1" applyBorder="1" applyAlignment="1" applyProtection="1">
      <alignment horizontal="center"/>
      <protection hidden="1"/>
    </xf>
    <xf numFmtId="1" fontId="8" fillId="4" borderId="11" xfId="0" applyNumberFormat="1" applyFont="1" applyFill="1" applyBorder="1" applyAlignment="1" applyProtection="1">
      <alignment horizontal="center"/>
      <protection hidden="1"/>
    </xf>
    <xf numFmtId="0" fontId="8" fillId="4" borderId="11" xfId="0" applyFont="1" applyFill="1" applyBorder="1" applyAlignment="1" applyProtection="1">
      <alignment horizontal="center"/>
      <protection hidden="1"/>
    </xf>
    <xf numFmtId="0" fontId="9" fillId="8" borderId="10" xfId="0" applyFont="1" applyFill="1" applyBorder="1" applyAlignment="1">
      <alignment horizontal="left"/>
    </xf>
    <xf numFmtId="1" fontId="9" fillId="8" borderId="11" xfId="0" applyNumberFormat="1" applyFont="1" applyFill="1" applyBorder="1" applyAlignment="1" applyProtection="1">
      <alignment horizontal="center"/>
      <protection hidden="1"/>
    </xf>
    <xf numFmtId="0" fontId="9" fillId="8" borderId="11" xfId="0" applyFont="1" applyFill="1" applyBorder="1" applyAlignment="1" applyProtection="1">
      <alignment horizontal="center"/>
      <protection hidden="1"/>
    </xf>
    <xf numFmtId="1" fontId="8" fillId="0" borderId="4" xfId="0" applyNumberFormat="1" applyFont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/>
    </xf>
    <xf numFmtId="1" fontId="8" fillId="0" borderId="4" xfId="0" applyNumberFormat="1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15" xfId="0" applyNumberFormat="1" applyFont="1" applyFill="1" applyBorder="1" applyAlignment="1">
      <alignment horizontal="center" vertical="center"/>
    </xf>
    <xf numFmtId="15" fontId="3" fillId="0" borderId="13" xfId="0" applyNumberFormat="1" applyFont="1" applyBorder="1" applyAlignment="1">
      <alignment horizontal="center" vertical="center"/>
    </xf>
    <xf numFmtId="15" fontId="3" fillId="0" borderId="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5" fontId="3" fillId="0" borderId="13" xfId="0" applyNumberFormat="1" applyFont="1" applyFill="1" applyBorder="1" applyAlignment="1">
      <alignment horizontal="center" vertical="center"/>
    </xf>
    <xf numFmtId="15" fontId="3" fillId="0" borderId="4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8" borderId="13" xfId="0" applyFont="1" applyFill="1" applyBorder="1" applyAlignment="1">
      <alignment horizontal="left" vertical="center"/>
    </xf>
    <xf numFmtId="0" fontId="5" fillId="8" borderId="14" xfId="0" applyFont="1" applyFill="1" applyBorder="1" applyAlignment="1">
      <alignment horizontal="left" vertical="center"/>
    </xf>
    <xf numFmtId="0" fontId="5" fillId="8" borderId="4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8" borderId="10" xfId="0" applyFont="1" applyFill="1" applyBorder="1" applyAlignment="1">
      <alignment horizontal="left"/>
    </xf>
    <xf numFmtId="0" fontId="11" fillId="8" borderId="11" xfId="0" applyFont="1" applyFill="1" applyBorder="1" applyAlignment="1" applyProtection="1">
      <alignment horizontal="center"/>
      <protection hidden="1"/>
    </xf>
    <xf numFmtId="0" fontId="8" fillId="7" borderId="11" xfId="0" applyFont="1" applyFill="1" applyBorder="1" applyAlignment="1" applyProtection="1">
      <alignment horizontal="center"/>
      <protection hidden="1"/>
    </xf>
    <xf numFmtId="0" fontId="8" fillId="7" borderId="10" xfId="0" applyFont="1" applyFill="1" applyBorder="1" applyAlignment="1">
      <alignment horizontal="left"/>
    </xf>
    <xf numFmtId="1" fontId="8" fillId="7" borderId="11" xfId="0" applyNumberFormat="1" applyFont="1" applyFill="1" applyBorder="1" applyAlignment="1" applyProtection="1">
      <alignment horizontal="center"/>
      <protection hidden="1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D439"/>
  <sheetViews>
    <sheetView tabSelected="1" topLeftCell="BI31" zoomScaleNormal="100" workbookViewId="0">
      <selection activeCell="CH52" sqref="A1:CH52"/>
    </sheetView>
  </sheetViews>
  <sheetFormatPr defaultRowHeight="15"/>
  <cols>
    <col min="1" max="1" width="5" customWidth="1"/>
    <col min="2" max="2" width="22.85546875" bestFit="1" customWidth="1"/>
    <col min="3" max="3" width="4.7109375" customWidth="1"/>
    <col min="4" max="4" width="6.85546875" customWidth="1"/>
    <col min="5" max="5" width="4.7109375" customWidth="1"/>
    <col min="6" max="6" width="6.85546875" bestFit="1" customWidth="1"/>
    <col min="7" max="7" width="4.7109375" customWidth="1"/>
    <col min="8" max="8" width="6.85546875" customWidth="1"/>
    <col min="9" max="9" width="4.7109375" customWidth="1"/>
    <col min="10" max="10" width="6.85546875" bestFit="1" customWidth="1"/>
    <col min="11" max="11" width="4.7109375" customWidth="1"/>
    <col min="12" max="12" width="6.85546875" customWidth="1"/>
    <col min="13" max="13" width="4.5703125" customWidth="1"/>
    <col min="14" max="14" width="6.85546875" customWidth="1"/>
    <col min="15" max="15" width="4.5703125" customWidth="1"/>
    <col min="16" max="16" width="6.85546875" customWidth="1"/>
    <col min="17" max="17" width="4.5703125" bestFit="1" customWidth="1"/>
    <col min="18" max="18" width="6.85546875" customWidth="1"/>
    <col min="19" max="19" width="4.5703125" bestFit="1" customWidth="1"/>
    <col min="20" max="20" width="7.7109375" customWidth="1"/>
    <col min="21" max="21" width="4.5703125" bestFit="1" customWidth="1"/>
    <col min="22" max="22" width="7.7109375" customWidth="1"/>
    <col min="23" max="23" width="4.5703125" bestFit="1" customWidth="1"/>
    <col min="24" max="24" width="7.7109375" customWidth="1"/>
    <col min="25" max="25" width="4.5703125" customWidth="1"/>
    <col min="26" max="26" width="7.7109375" customWidth="1"/>
    <col min="27" max="27" width="4.5703125" customWidth="1"/>
    <col min="28" max="28" width="7.7109375" style="265" customWidth="1"/>
    <col min="29" max="29" width="4.5703125" hidden="1" customWidth="1"/>
    <col min="30" max="30" width="0.140625" customWidth="1"/>
    <col min="31" max="31" width="4.5703125" customWidth="1"/>
    <col min="32" max="32" width="6.85546875" customWidth="1"/>
    <col min="33" max="33" width="4.5703125" customWidth="1"/>
    <col min="34" max="34" width="6.85546875" customWidth="1"/>
    <col min="35" max="35" width="4.5703125" customWidth="1"/>
    <col min="36" max="36" width="7.7109375" customWidth="1"/>
    <col min="37" max="37" width="4.5703125" customWidth="1"/>
    <col min="38" max="38" width="7.7109375" customWidth="1"/>
    <col min="39" max="39" width="4.5703125" customWidth="1"/>
    <col min="40" max="40" width="7.7109375" customWidth="1"/>
    <col min="41" max="41" width="4.5703125" customWidth="1"/>
    <col min="42" max="42" width="7.7109375" customWidth="1"/>
    <col min="43" max="43" width="4.5703125" customWidth="1"/>
    <col min="44" max="44" width="7.7109375" customWidth="1"/>
    <col min="45" max="45" width="4.5703125" customWidth="1"/>
    <col min="46" max="46" width="7.7109375" customWidth="1"/>
    <col min="47" max="47" width="4.5703125" customWidth="1"/>
    <col min="48" max="48" width="7.7109375" customWidth="1"/>
    <col min="49" max="49" width="4.5703125" customWidth="1"/>
    <col min="50" max="50" width="7.7109375" customWidth="1"/>
    <col min="51" max="51" width="4.5703125" customWidth="1"/>
    <col min="52" max="52" width="7.7109375" customWidth="1"/>
    <col min="53" max="53" width="4.5703125" customWidth="1"/>
    <col min="54" max="54" width="7.7109375" customWidth="1"/>
    <col min="55" max="55" width="4.5703125" customWidth="1"/>
    <col min="56" max="56" width="8.140625" customWidth="1"/>
    <col min="57" max="57" width="4.5703125" customWidth="1"/>
    <col min="58" max="58" width="7.7109375" customWidth="1"/>
    <col min="59" max="59" width="4.5703125" customWidth="1"/>
    <col min="60" max="60" width="7.7109375" customWidth="1"/>
    <col min="61" max="61" width="4.5703125" customWidth="1"/>
    <col min="62" max="62" width="7.7109375" customWidth="1"/>
    <col min="63" max="63" width="5.7109375" customWidth="1"/>
    <col min="64" max="64" width="6.85546875" customWidth="1"/>
    <col min="65" max="65" width="5.7109375" customWidth="1"/>
    <col min="66" max="66" width="6.85546875" customWidth="1"/>
    <col min="67" max="67" width="5.7109375" customWidth="1"/>
    <col min="68" max="68" width="7.140625" customWidth="1"/>
    <col min="69" max="69" width="4.5703125" hidden="1" customWidth="1"/>
    <col min="70" max="70" width="8.28515625" hidden="1" customWidth="1"/>
    <col min="71" max="71" width="4.5703125" hidden="1" customWidth="1"/>
    <col min="72" max="72" width="6.85546875" hidden="1" customWidth="1"/>
    <col min="73" max="73" width="4.5703125" hidden="1" customWidth="1"/>
    <col min="74" max="74" width="6.85546875" hidden="1" customWidth="1"/>
    <col min="75" max="75" width="4.5703125" hidden="1" customWidth="1"/>
    <col min="76" max="76" width="6.85546875" hidden="1" customWidth="1"/>
    <col min="77" max="77" width="4.5703125" hidden="1" customWidth="1"/>
    <col min="78" max="78" width="6.85546875" hidden="1" customWidth="1"/>
    <col min="79" max="79" width="4.42578125" customWidth="1"/>
    <col min="80" max="80" width="23.5703125" customWidth="1"/>
    <col min="81" max="81" width="3.5703125" customWidth="1"/>
    <col min="82" max="83" width="11" style="145" customWidth="1"/>
    <col min="84" max="86" width="10.42578125" style="145" customWidth="1"/>
    <col min="87" max="87" width="11" style="145" customWidth="1"/>
  </cols>
  <sheetData>
    <row r="1" spans="1:186" ht="15" customHeight="1">
      <c r="A1" s="1"/>
      <c r="B1" s="298">
        <v>2019</v>
      </c>
      <c r="C1" s="2" t="s">
        <v>0</v>
      </c>
      <c r="D1" s="3" t="s">
        <v>1</v>
      </c>
      <c r="E1" s="4" t="s">
        <v>0</v>
      </c>
      <c r="F1" s="5" t="s">
        <v>1</v>
      </c>
      <c r="G1" s="4" t="s">
        <v>0</v>
      </c>
      <c r="H1" s="5" t="s">
        <v>1</v>
      </c>
      <c r="I1" s="4" t="s">
        <v>0</v>
      </c>
      <c r="J1" s="5" t="s">
        <v>1</v>
      </c>
      <c r="K1" s="4" t="s">
        <v>0</v>
      </c>
      <c r="L1" s="5" t="s">
        <v>1</v>
      </c>
      <c r="M1" s="4" t="s">
        <v>0</v>
      </c>
      <c r="N1" s="5" t="s">
        <v>1</v>
      </c>
      <c r="O1" s="4" t="s">
        <v>0</v>
      </c>
      <c r="P1" s="5" t="s">
        <v>1</v>
      </c>
      <c r="Q1" s="4" t="s">
        <v>0</v>
      </c>
      <c r="R1" s="5" t="s">
        <v>1</v>
      </c>
      <c r="S1" s="4" t="s">
        <v>0</v>
      </c>
      <c r="T1" s="5" t="s">
        <v>1</v>
      </c>
      <c r="U1" s="4" t="s">
        <v>0</v>
      </c>
      <c r="V1" s="5" t="s">
        <v>1</v>
      </c>
      <c r="W1" s="4" t="s">
        <v>0</v>
      </c>
      <c r="X1" s="5" t="s">
        <v>1</v>
      </c>
      <c r="Y1" s="4" t="s">
        <v>0</v>
      </c>
      <c r="Z1" s="5" t="s">
        <v>1</v>
      </c>
      <c r="AA1" s="6" t="s">
        <v>0</v>
      </c>
      <c r="AB1" s="259" t="s">
        <v>1</v>
      </c>
      <c r="AC1" s="6"/>
      <c r="AD1" s="5"/>
      <c r="AE1" s="7" t="s">
        <v>0</v>
      </c>
      <c r="AF1" s="5" t="s">
        <v>1</v>
      </c>
      <c r="AG1" s="6" t="s">
        <v>0</v>
      </c>
      <c r="AH1" s="8" t="s">
        <v>1</v>
      </c>
      <c r="AI1" s="6" t="s">
        <v>0</v>
      </c>
      <c r="AJ1" s="8" t="s">
        <v>1</v>
      </c>
      <c r="AK1" s="6" t="s">
        <v>0</v>
      </c>
      <c r="AL1" s="5" t="s">
        <v>1</v>
      </c>
      <c r="AM1" s="7" t="s">
        <v>0</v>
      </c>
      <c r="AN1" s="5" t="s">
        <v>1</v>
      </c>
      <c r="AO1" s="6" t="s">
        <v>0</v>
      </c>
      <c r="AP1" s="5" t="s">
        <v>1</v>
      </c>
      <c r="AQ1" s="6" t="s">
        <v>0</v>
      </c>
      <c r="AR1" s="5" t="s">
        <v>1</v>
      </c>
      <c r="AS1" s="6" t="s">
        <v>0</v>
      </c>
      <c r="AT1" s="5" t="s">
        <v>1</v>
      </c>
      <c r="AU1" s="6" t="s">
        <v>0</v>
      </c>
      <c r="AV1" s="5" t="s">
        <v>1</v>
      </c>
      <c r="AW1" s="6" t="s">
        <v>0</v>
      </c>
      <c r="AX1" s="5" t="s">
        <v>1</v>
      </c>
      <c r="AY1" s="7" t="s">
        <v>0</v>
      </c>
      <c r="AZ1" s="3" t="s">
        <v>1</v>
      </c>
      <c r="BA1" s="6" t="s">
        <v>0</v>
      </c>
      <c r="BB1" s="3" t="s">
        <v>1</v>
      </c>
      <c r="BC1" s="6" t="s">
        <v>0</v>
      </c>
      <c r="BD1" s="3" t="s">
        <v>1</v>
      </c>
      <c r="BE1" s="6" t="s">
        <v>0</v>
      </c>
      <c r="BF1" s="3" t="s">
        <v>1</v>
      </c>
      <c r="BG1" s="6" t="s">
        <v>0</v>
      </c>
      <c r="BH1" s="3" t="s">
        <v>1</v>
      </c>
      <c r="BI1" s="6" t="s">
        <v>0</v>
      </c>
      <c r="BJ1" s="3" t="s">
        <v>1</v>
      </c>
      <c r="BK1" s="6" t="s">
        <v>0</v>
      </c>
      <c r="BL1" s="3" t="s">
        <v>1</v>
      </c>
      <c r="BM1" s="9" t="s">
        <v>0</v>
      </c>
      <c r="BN1" s="10" t="s">
        <v>1</v>
      </c>
      <c r="BO1" s="6" t="s">
        <v>0</v>
      </c>
      <c r="BP1" s="5" t="s">
        <v>1</v>
      </c>
      <c r="BQ1" s="6" t="s">
        <v>0</v>
      </c>
      <c r="BR1" s="5" t="s">
        <v>1</v>
      </c>
      <c r="BS1" s="6" t="s">
        <v>0</v>
      </c>
      <c r="BT1" s="5" t="s">
        <v>1</v>
      </c>
      <c r="BU1" s="6" t="s">
        <v>0</v>
      </c>
      <c r="BV1" s="5" t="s">
        <v>1</v>
      </c>
      <c r="BW1" s="6" t="s">
        <v>0</v>
      </c>
      <c r="BX1" s="5" t="s">
        <v>1</v>
      </c>
      <c r="BY1" s="6" t="s">
        <v>0</v>
      </c>
      <c r="BZ1" s="5" t="s">
        <v>1</v>
      </c>
      <c r="CA1" s="11"/>
      <c r="CB1" s="288">
        <f>B1</f>
        <v>2019</v>
      </c>
      <c r="CC1" s="169"/>
      <c r="CD1" s="108" t="s">
        <v>0</v>
      </c>
      <c r="CE1" s="109" t="s">
        <v>1</v>
      </c>
      <c r="CF1" s="110"/>
      <c r="CG1" s="111"/>
      <c r="CH1" s="109"/>
      <c r="CI1" s="112"/>
    </row>
    <row r="2" spans="1:186" ht="18" customHeight="1">
      <c r="A2" s="12"/>
      <c r="B2" s="302"/>
      <c r="C2" s="290" t="s">
        <v>51</v>
      </c>
      <c r="D2" s="291"/>
      <c r="E2" s="290" t="s">
        <v>52</v>
      </c>
      <c r="F2" s="291"/>
      <c r="G2" s="290" t="s">
        <v>53</v>
      </c>
      <c r="H2" s="291"/>
      <c r="I2" s="290" t="s">
        <v>54</v>
      </c>
      <c r="J2" s="291"/>
      <c r="K2" s="290" t="s">
        <v>55</v>
      </c>
      <c r="L2" s="291"/>
      <c r="M2" s="290" t="s">
        <v>56</v>
      </c>
      <c r="N2" s="291"/>
      <c r="O2" s="290" t="s">
        <v>83</v>
      </c>
      <c r="P2" s="291"/>
      <c r="Q2" s="290" t="s">
        <v>57</v>
      </c>
      <c r="R2" s="291"/>
      <c r="S2" s="296" t="s">
        <v>82</v>
      </c>
      <c r="T2" s="297"/>
      <c r="U2" s="296" t="s">
        <v>81</v>
      </c>
      <c r="V2" s="297"/>
      <c r="W2" s="296" t="s">
        <v>58</v>
      </c>
      <c r="X2" s="297"/>
      <c r="Y2" s="285" t="s">
        <v>79</v>
      </c>
      <c r="Z2" s="286"/>
      <c r="AA2" s="286"/>
      <c r="AB2" s="287"/>
      <c r="AC2" s="294"/>
      <c r="AD2" s="295"/>
      <c r="AE2" s="285" t="s">
        <v>59</v>
      </c>
      <c r="AF2" s="286"/>
      <c r="AG2" s="286"/>
      <c r="AH2" s="287"/>
      <c r="AI2" s="301" t="s">
        <v>46</v>
      </c>
      <c r="AJ2" s="284"/>
      <c r="AK2" s="283" t="s">
        <v>60</v>
      </c>
      <c r="AL2" s="284"/>
      <c r="AM2" s="283" t="s">
        <v>61</v>
      </c>
      <c r="AN2" s="284"/>
      <c r="AO2" s="283" t="s">
        <v>62</v>
      </c>
      <c r="AP2" s="284"/>
      <c r="AQ2" s="283" t="s">
        <v>63</v>
      </c>
      <c r="AR2" s="284"/>
      <c r="AS2" s="294" t="s">
        <v>64</v>
      </c>
      <c r="AT2" s="295"/>
      <c r="AU2" s="294" t="s">
        <v>65</v>
      </c>
      <c r="AV2" s="295"/>
      <c r="AW2" s="294" t="s">
        <v>66</v>
      </c>
      <c r="AX2" s="295"/>
      <c r="AY2" s="283" t="s">
        <v>67</v>
      </c>
      <c r="AZ2" s="284"/>
      <c r="BA2" s="294" t="s">
        <v>68</v>
      </c>
      <c r="BB2" s="295"/>
      <c r="BC2" s="294" t="s">
        <v>69</v>
      </c>
      <c r="BD2" s="295"/>
      <c r="BE2" s="294" t="s">
        <v>70</v>
      </c>
      <c r="BF2" s="295"/>
      <c r="BG2" s="304" t="s">
        <v>71</v>
      </c>
      <c r="BH2" s="305"/>
      <c r="BI2" s="305"/>
      <c r="BJ2" s="306"/>
      <c r="BK2" s="283" t="s">
        <v>72</v>
      </c>
      <c r="BL2" s="284"/>
      <c r="BM2" s="292" t="s">
        <v>73</v>
      </c>
      <c r="BN2" s="293"/>
      <c r="BO2" s="310" t="s">
        <v>74</v>
      </c>
      <c r="BP2" s="311"/>
      <c r="BQ2" s="292" t="s">
        <v>75</v>
      </c>
      <c r="BR2" s="293"/>
      <c r="BS2" s="292" t="s">
        <v>76</v>
      </c>
      <c r="BT2" s="293"/>
      <c r="BU2" s="292" t="s">
        <v>77</v>
      </c>
      <c r="BV2" s="293"/>
      <c r="BW2" s="292" t="s">
        <v>78</v>
      </c>
      <c r="BX2" s="293"/>
      <c r="BY2" s="292" t="s">
        <v>10</v>
      </c>
      <c r="BZ2" s="293"/>
      <c r="CA2" s="280" t="s">
        <v>85</v>
      </c>
      <c r="CB2" s="289"/>
      <c r="CC2" s="170"/>
      <c r="CD2" s="108" t="s">
        <v>3</v>
      </c>
      <c r="CE2" s="109" t="s">
        <v>4</v>
      </c>
      <c r="CF2" s="109"/>
      <c r="CG2" s="113" t="s">
        <v>5</v>
      </c>
      <c r="CH2" s="114"/>
      <c r="CI2" s="111" t="s">
        <v>6</v>
      </c>
    </row>
    <row r="3" spans="1:186">
      <c r="A3" s="14"/>
      <c r="B3" s="303"/>
      <c r="C3" s="2">
        <v>25</v>
      </c>
      <c r="D3" s="152">
        <v>66</v>
      </c>
      <c r="E3" s="4">
        <v>25</v>
      </c>
      <c r="F3" s="153">
        <v>78</v>
      </c>
      <c r="G3" s="4">
        <v>25</v>
      </c>
      <c r="H3" s="153">
        <v>80</v>
      </c>
      <c r="I3" s="2">
        <v>25</v>
      </c>
      <c r="J3" s="154">
        <v>80</v>
      </c>
      <c r="K3" s="4">
        <v>25</v>
      </c>
      <c r="L3" s="153">
        <v>86</v>
      </c>
      <c r="M3" s="4">
        <v>25</v>
      </c>
      <c r="N3" s="153">
        <v>92</v>
      </c>
      <c r="O3" s="4">
        <v>25</v>
      </c>
      <c r="P3" s="155">
        <v>101</v>
      </c>
      <c r="Q3" s="2">
        <v>25</v>
      </c>
      <c r="R3" s="153">
        <v>106</v>
      </c>
      <c r="S3" s="4">
        <v>25</v>
      </c>
      <c r="T3" s="153">
        <v>130</v>
      </c>
      <c r="U3" s="4">
        <v>25</v>
      </c>
      <c r="V3" s="153">
        <v>82</v>
      </c>
      <c r="W3" s="4">
        <v>50</v>
      </c>
      <c r="X3" s="155">
        <v>153</v>
      </c>
      <c r="Y3" s="18">
        <v>25</v>
      </c>
      <c r="Z3" s="153">
        <v>397</v>
      </c>
      <c r="AA3" s="19">
        <v>25</v>
      </c>
      <c r="AB3" s="260">
        <v>100</v>
      </c>
      <c r="AC3" s="19"/>
      <c r="AD3" s="153"/>
      <c r="AE3" s="18">
        <v>25</v>
      </c>
      <c r="AF3" s="153">
        <v>66</v>
      </c>
      <c r="AG3" s="19">
        <v>25</v>
      </c>
      <c r="AH3" s="153">
        <v>10</v>
      </c>
      <c r="AI3" s="19">
        <v>25</v>
      </c>
      <c r="AJ3" s="155">
        <v>110</v>
      </c>
      <c r="AK3" s="20">
        <v>25</v>
      </c>
      <c r="AL3" s="156">
        <v>83</v>
      </c>
      <c r="AM3" s="20">
        <v>25</v>
      </c>
      <c r="AN3" s="156">
        <v>103</v>
      </c>
      <c r="AO3" s="19">
        <v>25</v>
      </c>
      <c r="AP3" s="153">
        <v>106</v>
      </c>
      <c r="AQ3" s="19">
        <v>25</v>
      </c>
      <c r="AR3" s="153">
        <v>112</v>
      </c>
      <c r="AS3" s="19">
        <v>50</v>
      </c>
      <c r="AT3" s="153">
        <v>155</v>
      </c>
      <c r="AU3" s="19">
        <v>25</v>
      </c>
      <c r="AV3" s="153">
        <v>100</v>
      </c>
      <c r="AW3" s="19">
        <v>25</v>
      </c>
      <c r="AX3" s="153">
        <v>122</v>
      </c>
      <c r="AY3" s="18">
        <v>25</v>
      </c>
      <c r="AZ3" s="152">
        <v>94</v>
      </c>
      <c r="BA3" s="19">
        <v>25</v>
      </c>
      <c r="BB3" s="152">
        <v>103</v>
      </c>
      <c r="BC3" s="19">
        <v>50</v>
      </c>
      <c r="BD3" s="279" t="s">
        <v>84</v>
      </c>
      <c r="BE3" s="19">
        <v>25</v>
      </c>
      <c r="BF3" s="152">
        <v>103</v>
      </c>
      <c r="BG3" s="19">
        <v>25</v>
      </c>
      <c r="BH3" s="152">
        <v>70</v>
      </c>
      <c r="BI3" s="19">
        <v>25</v>
      </c>
      <c r="BJ3" s="152">
        <v>15</v>
      </c>
      <c r="BK3" s="19">
        <v>25</v>
      </c>
      <c r="BL3" s="152">
        <v>109</v>
      </c>
      <c r="BM3" s="19">
        <v>25</v>
      </c>
      <c r="BN3" s="152">
        <v>113</v>
      </c>
      <c r="BO3" s="19">
        <v>25</v>
      </c>
      <c r="BP3" s="153">
        <v>107</v>
      </c>
      <c r="BQ3" s="19">
        <v>25</v>
      </c>
      <c r="BR3" s="155">
        <v>90</v>
      </c>
      <c r="BS3" s="20">
        <v>25</v>
      </c>
      <c r="BT3" s="156">
        <v>80</v>
      </c>
      <c r="BU3" s="19">
        <v>25</v>
      </c>
      <c r="BV3" s="153">
        <v>75</v>
      </c>
      <c r="BW3" s="19">
        <v>25</v>
      </c>
      <c r="BX3" s="16">
        <v>60</v>
      </c>
      <c r="BY3" s="19"/>
      <c r="BZ3" s="17"/>
      <c r="CA3" s="250"/>
      <c r="CB3" s="21"/>
      <c r="CC3" s="171"/>
      <c r="CD3" s="115">
        <f>C3+E3+G3+K3+M3+O3+Q3+S3+U3+W3+AC3+AE3+AI3+AK3+AO3+AQ3+AS3+AU3+AW3+AY3+BA3+BC3+BE3+BI3+BK3+BM3+BO3+BQ3+BS3+BU3+BW3+BY3+BG3+AM3+AA3+Y3+I3+AG3</f>
        <v>975</v>
      </c>
      <c r="CE3" s="116">
        <f>SUM(J3,L3,N3,P3,R3,T3,V3,X3,Z3,AB3,AD3,AF3,AH3,AJ3,AL3,AN3,AP3,AR3,AT3,AV3,AX3,AZ3,BB3,BD3,BF3,BH3,BJ3,BL3,BN3,BP3,BR3,BT3,BV3,BX3,BZ3)</f>
        <v>3313</v>
      </c>
      <c r="CF3" s="110"/>
      <c r="CG3" s="111" t="s">
        <v>7</v>
      </c>
      <c r="CH3" s="111" t="s">
        <v>8</v>
      </c>
      <c r="CI3" s="111"/>
    </row>
    <row r="4" spans="1:186">
      <c r="A4" s="22"/>
      <c r="B4" s="23" t="s">
        <v>9</v>
      </c>
      <c r="C4" s="24"/>
      <c r="D4" s="25"/>
      <c r="E4" s="26"/>
      <c r="F4" s="27"/>
      <c r="G4" s="26"/>
      <c r="H4" s="27"/>
      <c r="I4" s="28"/>
      <c r="J4" s="29"/>
      <c r="K4" s="26"/>
      <c r="L4" s="27"/>
      <c r="M4" s="26"/>
      <c r="N4" s="27"/>
      <c r="O4" s="26" t="s">
        <v>10</v>
      </c>
      <c r="P4" s="30" t="s">
        <v>10</v>
      </c>
      <c r="Q4" s="24"/>
      <c r="R4" s="27"/>
      <c r="S4" s="31"/>
      <c r="T4" s="32"/>
      <c r="U4" s="33"/>
      <c r="V4" s="34"/>
      <c r="W4" s="26"/>
      <c r="X4" s="30"/>
      <c r="Y4" s="28"/>
      <c r="Z4" s="29"/>
      <c r="AA4" s="28"/>
      <c r="AB4" s="40"/>
      <c r="AC4" s="26"/>
      <c r="AD4" s="30"/>
      <c r="AE4" s="35"/>
      <c r="AF4" s="34"/>
      <c r="AG4" s="26"/>
      <c r="AH4" s="27"/>
      <c r="AI4" s="26"/>
      <c r="AJ4" s="30"/>
      <c r="AK4" s="36"/>
      <c r="AL4" s="37"/>
      <c r="AM4" s="38"/>
      <c r="AN4" s="39"/>
      <c r="AO4" s="28"/>
      <c r="AP4" s="29"/>
      <c r="AQ4" s="26"/>
      <c r="AR4" s="27"/>
      <c r="AS4" s="26"/>
      <c r="AT4" s="27"/>
      <c r="AU4" s="26"/>
      <c r="AV4" s="27"/>
      <c r="AW4" s="26"/>
      <c r="AX4" s="27"/>
      <c r="AY4" s="24"/>
      <c r="AZ4" s="25"/>
      <c r="BA4" s="26"/>
      <c r="BB4" s="25"/>
      <c r="BC4" s="26"/>
      <c r="BD4" s="25"/>
      <c r="BE4" s="26"/>
      <c r="BF4" s="25"/>
      <c r="BG4" s="40"/>
      <c r="BH4" s="29"/>
      <c r="BI4" s="33"/>
      <c r="BJ4" s="39"/>
      <c r="BK4" s="33"/>
      <c r="BL4" s="39"/>
      <c r="BM4" s="33"/>
      <c r="BN4" s="39"/>
      <c r="BO4" s="26"/>
      <c r="BP4" s="27"/>
      <c r="BQ4" s="33"/>
      <c r="BR4" s="41"/>
      <c r="BS4" s="42"/>
      <c r="BT4" s="43"/>
      <c r="BU4" s="26"/>
      <c r="BV4" s="27"/>
      <c r="BW4" s="26"/>
      <c r="BX4" s="27"/>
      <c r="BY4" s="44"/>
      <c r="BZ4" s="45"/>
      <c r="CA4" s="25"/>
      <c r="CB4" s="46" t="s">
        <v>9</v>
      </c>
      <c r="CC4" s="46"/>
      <c r="CD4" s="117"/>
      <c r="CE4" s="117"/>
      <c r="CF4" s="119"/>
      <c r="CG4" s="120"/>
      <c r="CH4" s="120"/>
      <c r="CI4" s="118"/>
    </row>
    <row r="5" spans="1:186">
      <c r="A5" s="47">
        <v>1</v>
      </c>
      <c r="B5" s="48" t="s">
        <v>11</v>
      </c>
      <c r="C5" s="157">
        <v>25</v>
      </c>
      <c r="D5" s="146">
        <f t="shared" ref="D5:D28" si="0">IF(C5=C$3,D$3,0)</f>
        <v>66</v>
      </c>
      <c r="E5" s="157">
        <v>25</v>
      </c>
      <c r="F5" s="148">
        <f t="shared" ref="F5:F28" si="1">IF(E5=E$3,F$3,0)</f>
        <v>78</v>
      </c>
      <c r="G5" s="157"/>
      <c r="H5" s="148">
        <f t="shared" ref="H5:H16" si="2">IF(G5=G$3,H$3,0)</f>
        <v>0</v>
      </c>
      <c r="I5" s="157">
        <v>25</v>
      </c>
      <c r="J5" s="148">
        <f t="shared" ref="J5:J28" si="3">IF(I5=I$3,J$3,0)</f>
        <v>80</v>
      </c>
      <c r="K5" s="157">
        <v>25</v>
      </c>
      <c r="L5" s="148">
        <f t="shared" ref="L5:L28" si="4">IF(K5=K$3,L$3,0)</f>
        <v>86</v>
      </c>
      <c r="M5" s="157">
        <v>25</v>
      </c>
      <c r="N5" s="148">
        <f t="shared" ref="N5:N28" si="5">IF(M5=M$3,N$3,0)</f>
        <v>92</v>
      </c>
      <c r="O5" s="157">
        <v>25</v>
      </c>
      <c r="P5" s="148">
        <f t="shared" ref="P5:P28" si="6">IF(O5=O$3,P$3,0)</f>
        <v>101</v>
      </c>
      <c r="Q5" s="157">
        <v>25</v>
      </c>
      <c r="R5" s="148">
        <f t="shared" ref="R5:R28" si="7">IF(Q5=Q$3,R$3,0)</f>
        <v>106</v>
      </c>
      <c r="S5" s="157">
        <v>25</v>
      </c>
      <c r="T5" s="148">
        <f t="shared" ref="T5:T28" si="8">IF(S5=S$3,T$3,0)</f>
        <v>130</v>
      </c>
      <c r="U5" s="157">
        <v>25</v>
      </c>
      <c r="V5" s="148">
        <f t="shared" ref="V5:V28" si="9">IF(U5=U$3,V$3,0)</f>
        <v>82</v>
      </c>
      <c r="W5" s="157">
        <v>50</v>
      </c>
      <c r="X5" s="148">
        <f t="shared" ref="X5:X28" si="10">IF(W5=W$3,X$3,0)</f>
        <v>153</v>
      </c>
      <c r="Y5" s="157">
        <v>25</v>
      </c>
      <c r="Z5" s="148">
        <f t="shared" ref="Z5:Z28" si="11">IF(Y5=Y$3,Z$3,0)</f>
        <v>397</v>
      </c>
      <c r="AA5" s="157"/>
      <c r="AB5" s="123">
        <f t="shared" ref="AB5:AB28" si="12">IF(AA5=AA$3,AB$3,0)</f>
        <v>0</v>
      </c>
      <c r="AC5" s="176"/>
      <c r="AD5" s="148"/>
      <c r="AE5" s="157">
        <v>25</v>
      </c>
      <c r="AF5" s="148">
        <f t="shared" ref="AF5:AF28" si="13">IF(AE5=AE$3,AF$3,0)</f>
        <v>66</v>
      </c>
      <c r="AG5" s="148">
        <v>25</v>
      </c>
      <c r="AH5" s="148">
        <f t="shared" ref="AH5:AH26" si="14">IF(AG5=AG$3,AH$3,0)</f>
        <v>10</v>
      </c>
      <c r="AI5" s="176">
        <v>25</v>
      </c>
      <c r="AJ5" s="148">
        <f t="shared" ref="AJ5:AJ28" si="15">IF(AI5=AI$3,AJ$3,0)</f>
        <v>110</v>
      </c>
      <c r="AK5" s="157">
        <v>25</v>
      </c>
      <c r="AL5" s="148">
        <f t="shared" ref="AL5:AL28" si="16">IF(AK5=AK$3,AL$3,0)</f>
        <v>83</v>
      </c>
      <c r="AM5" s="157">
        <v>25</v>
      </c>
      <c r="AN5" s="148">
        <f t="shared" ref="AN5:AN28" si="17">IF(AM5=AM$3,AN$3,0)</f>
        <v>103</v>
      </c>
      <c r="AO5" s="157">
        <v>25</v>
      </c>
      <c r="AP5" s="148">
        <f t="shared" ref="AP5:AP28" si="18">IF(AO5=AO$3,AP$3,0)</f>
        <v>106</v>
      </c>
      <c r="AQ5" s="157">
        <v>25</v>
      </c>
      <c r="AR5" s="148">
        <f t="shared" ref="AR5:AR28" si="19">IF(AQ5=AQ$3,AR$3,0)</f>
        <v>112</v>
      </c>
      <c r="AS5" s="157">
        <v>50</v>
      </c>
      <c r="AT5" s="148">
        <f t="shared" ref="AT5:AT28" si="20">IF(AS5=AS$3,AT$3,0)</f>
        <v>155</v>
      </c>
      <c r="AU5" s="157">
        <v>25</v>
      </c>
      <c r="AV5" s="148">
        <f t="shared" ref="AV5:AV28" si="21">IF(AU5=AU$3,AV$3,0)</f>
        <v>100</v>
      </c>
      <c r="AW5" s="157">
        <v>25</v>
      </c>
      <c r="AX5" s="148">
        <f t="shared" ref="AX5:AX28" si="22">IF(AW5=AW$3,AX$3,0)</f>
        <v>122</v>
      </c>
      <c r="AY5" s="157">
        <v>25</v>
      </c>
      <c r="AZ5" s="148">
        <f t="shared" ref="AZ5:AZ28" si="23">IF(AY5=AY$3,AZ$3,0)</f>
        <v>94</v>
      </c>
      <c r="BA5" s="157">
        <v>25</v>
      </c>
      <c r="BB5" s="148">
        <f t="shared" ref="BB5:BB25" si="24">IF(BA5=BA$3,BB$3,0)</f>
        <v>103</v>
      </c>
      <c r="BC5" s="157"/>
      <c r="BD5" s="148">
        <f t="shared" ref="BD5:BD28" si="25">IF(BC5=BC$3,BD$3,0)</f>
        <v>0</v>
      </c>
      <c r="BE5" s="157">
        <v>25</v>
      </c>
      <c r="BF5" s="148">
        <f t="shared" ref="BF5:BF28" si="26">IF(BE5=BE$3,BF$3,0)</f>
        <v>103</v>
      </c>
      <c r="BG5" s="157">
        <v>25</v>
      </c>
      <c r="BH5" s="148">
        <f t="shared" ref="BH5:BH28" si="27">IF(BG5=BG$3,BH$3,0)</f>
        <v>70</v>
      </c>
      <c r="BI5" s="157">
        <v>25</v>
      </c>
      <c r="BJ5" s="148">
        <f t="shared" ref="BJ5:BJ28" si="28">IF(BI5=BI$3,BJ$3,0)</f>
        <v>15</v>
      </c>
      <c r="BK5" s="157">
        <v>25</v>
      </c>
      <c r="BL5" s="148">
        <f t="shared" ref="BL5:BL28" si="29">IF(BK5=BK$3,BL$3,0)</f>
        <v>109</v>
      </c>
      <c r="BM5" s="157">
        <v>25</v>
      </c>
      <c r="BN5" s="148">
        <f t="shared" ref="BN5:BN28" si="30">IF(BM5=BM$3,BN$3,0)</f>
        <v>113</v>
      </c>
      <c r="BO5" s="157">
        <v>25</v>
      </c>
      <c r="BP5" s="148">
        <f t="shared" ref="BP5:BP28" si="31">IF(BO5=BO$3,BP$3,0)</f>
        <v>107</v>
      </c>
      <c r="BQ5" s="157"/>
      <c r="BR5" s="148">
        <f t="shared" ref="BR5:BR28" si="32">IF(BQ5=BQ$3,BR$3,0)</f>
        <v>0</v>
      </c>
      <c r="BS5" s="157"/>
      <c r="BT5" s="148">
        <f t="shared" ref="BT5:BT28" si="33">IF(BS5=BS$3,BT$3,0)</f>
        <v>0</v>
      </c>
      <c r="BU5" s="157"/>
      <c r="BV5" s="148">
        <f t="shared" ref="BV5:BV28" si="34">IF(BU5=BU$3,BV$3,0)</f>
        <v>0</v>
      </c>
      <c r="BW5" s="157"/>
      <c r="BX5" s="148">
        <f t="shared" ref="BX5:BX25" si="35">IF(BW5=BW$3,BX$3,0)</f>
        <v>0</v>
      </c>
      <c r="BY5" s="157"/>
      <c r="BZ5" s="52">
        <f t="shared" ref="BZ5:BZ25" si="36">IF(BY5=BY$3,BZ$3,0)</f>
        <v>0</v>
      </c>
      <c r="CA5" s="47">
        <v>2</v>
      </c>
      <c r="CB5" s="255" t="str">
        <f t="shared" ref="CB5:CB25" si="37">B5</f>
        <v>Aerts, Luc</v>
      </c>
      <c r="CC5" s="256"/>
      <c r="CD5" s="269">
        <f>C5+E5+G5+I5+K5+M5+O5+Q5+S5+U5+W5+Y5+AA5+AC5+AE5+AI5+AK5+AM5+AO5+AQ5+AS5+AU5+AW5+BO5+BQ5+BS5+BU5+BW5+BY5+AY5+BA5+BC5+BE5+BI5+BK5+BM5+BG5+AG5</f>
        <v>775</v>
      </c>
      <c r="CE5" s="254">
        <f>D5+F5+H5+J5+L5+N5+P5+R5+T5+V5+X5+Z5+AB5+AD5+AF5+AJ5+AL5+AN5+AP5+AR5+AT5+AV5+AX5+BP5+BR5+BT5+BV5+BX5+BZ5+CA5+AZ5+BB5+BD5+BF5+BJ5+BL5+BN5+BH5+AH5</f>
        <v>3054</v>
      </c>
      <c r="CF5" s="257"/>
      <c r="CG5" s="254">
        <f t="shared" ref="CG5:CG28" si="38">RANK(CD5,$CD$5:$CD$45,0)</f>
        <v>1</v>
      </c>
      <c r="CH5" s="254">
        <f t="shared" ref="CH5:CH28" si="39">RANK(CE5,$CE$5:$CE$45,0)</f>
        <v>1</v>
      </c>
      <c r="CI5" s="124" t="str">
        <f t="shared" ref="CI5:CI28" si="40">IF(CD5&gt;=($CD$3-75),"Kampioen?","?")</f>
        <v>?</v>
      </c>
    </row>
    <row r="6" spans="1:186" s="218" customFormat="1">
      <c r="A6" s="224">
        <v>2</v>
      </c>
      <c r="B6" s="225" t="s">
        <v>12</v>
      </c>
      <c r="C6" s="226"/>
      <c r="D6" s="208">
        <f t="shared" si="0"/>
        <v>0</v>
      </c>
      <c r="E6" s="226"/>
      <c r="F6" s="204">
        <f t="shared" si="1"/>
        <v>0</v>
      </c>
      <c r="G6" s="226">
        <v>25</v>
      </c>
      <c r="H6" s="204">
        <f t="shared" si="2"/>
        <v>80</v>
      </c>
      <c r="I6" s="226">
        <v>25</v>
      </c>
      <c r="J6" s="204">
        <f t="shared" si="3"/>
        <v>80</v>
      </c>
      <c r="K6" s="226">
        <v>25</v>
      </c>
      <c r="L6" s="204">
        <f t="shared" si="4"/>
        <v>86</v>
      </c>
      <c r="M6" s="226">
        <v>25</v>
      </c>
      <c r="N6" s="204">
        <f t="shared" si="5"/>
        <v>92</v>
      </c>
      <c r="O6" s="226">
        <v>25</v>
      </c>
      <c r="P6" s="204">
        <f t="shared" si="6"/>
        <v>101</v>
      </c>
      <c r="Q6" s="226"/>
      <c r="R6" s="204">
        <f t="shared" si="7"/>
        <v>0</v>
      </c>
      <c r="S6" s="226"/>
      <c r="T6" s="204">
        <f t="shared" si="8"/>
        <v>0</v>
      </c>
      <c r="U6" s="226">
        <v>25</v>
      </c>
      <c r="V6" s="204">
        <f t="shared" si="9"/>
        <v>82</v>
      </c>
      <c r="W6" s="226"/>
      <c r="X6" s="204">
        <f t="shared" si="10"/>
        <v>0</v>
      </c>
      <c r="Y6" s="226"/>
      <c r="Z6" s="204">
        <f t="shared" si="11"/>
        <v>0</v>
      </c>
      <c r="AA6" s="226">
        <v>25</v>
      </c>
      <c r="AB6" s="217">
        <f t="shared" si="12"/>
        <v>100</v>
      </c>
      <c r="AC6" s="232"/>
      <c r="AD6" s="204"/>
      <c r="AE6" s="226">
        <v>25</v>
      </c>
      <c r="AF6" s="204">
        <f t="shared" si="13"/>
        <v>66</v>
      </c>
      <c r="AG6" s="232"/>
      <c r="AH6" s="204">
        <f t="shared" si="14"/>
        <v>0</v>
      </c>
      <c r="AI6" s="232">
        <v>25</v>
      </c>
      <c r="AJ6" s="204">
        <f t="shared" si="15"/>
        <v>110</v>
      </c>
      <c r="AK6" s="226">
        <v>25</v>
      </c>
      <c r="AL6" s="204">
        <f t="shared" si="16"/>
        <v>83</v>
      </c>
      <c r="AM6" s="226">
        <v>25</v>
      </c>
      <c r="AN6" s="204">
        <f t="shared" si="17"/>
        <v>103</v>
      </c>
      <c r="AO6" s="226">
        <v>25</v>
      </c>
      <c r="AP6" s="204">
        <f t="shared" si="18"/>
        <v>106</v>
      </c>
      <c r="AQ6" s="226">
        <v>25</v>
      </c>
      <c r="AR6" s="204">
        <f t="shared" si="19"/>
        <v>112</v>
      </c>
      <c r="AS6" s="226">
        <v>50</v>
      </c>
      <c r="AT6" s="204">
        <f t="shared" si="20"/>
        <v>155</v>
      </c>
      <c r="AU6" s="226">
        <v>25</v>
      </c>
      <c r="AV6" s="204">
        <f t="shared" si="21"/>
        <v>100</v>
      </c>
      <c r="AW6" s="226"/>
      <c r="AX6" s="204">
        <f t="shared" si="22"/>
        <v>0</v>
      </c>
      <c r="AY6" s="226">
        <v>25</v>
      </c>
      <c r="AZ6" s="204">
        <f t="shared" si="23"/>
        <v>94</v>
      </c>
      <c r="BA6" s="226">
        <v>25</v>
      </c>
      <c r="BB6" s="204">
        <f t="shared" si="24"/>
        <v>103</v>
      </c>
      <c r="BC6" s="226"/>
      <c r="BD6" s="204">
        <f t="shared" si="25"/>
        <v>0</v>
      </c>
      <c r="BE6" s="226">
        <v>25</v>
      </c>
      <c r="BF6" s="204">
        <v>97</v>
      </c>
      <c r="BG6" s="226">
        <v>0</v>
      </c>
      <c r="BH6" s="204">
        <v>30</v>
      </c>
      <c r="BI6" s="226"/>
      <c r="BJ6" s="204">
        <f t="shared" si="28"/>
        <v>0</v>
      </c>
      <c r="BK6" s="226">
        <v>25</v>
      </c>
      <c r="BL6" s="204">
        <f t="shared" si="29"/>
        <v>109</v>
      </c>
      <c r="BM6" s="226">
        <v>25</v>
      </c>
      <c r="BN6" s="204">
        <f t="shared" si="30"/>
        <v>113</v>
      </c>
      <c r="BO6" s="226">
        <v>25</v>
      </c>
      <c r="BP6" s="204">
        <f t="shared" si="31"/>
        <v>107</v>
      </c>
      <c r="BQ6" s="226"/>
      <c r="BR6" s="204">
        <f t="shared" si="32"/>
        <v>0</v>
      </c>
      <c r="BS6" s="226"/>
      <c r="BT6" s="204">
        <f t="shared" si="33"/>
        <v>0</v>
      </c>
      <c r="BU6" s="226"/>
      <c r="BV6" s="204">
        <f t="shared" si="34"/>
        <v>0</v>
      </c>
      <c r="BW6" s="226"/>
      <c r="BX6" s="204">
        <f t="shared" si="35"/>
        <v>0</v>
      </c>
      <c r="BY6" s="226"/>
      <c r="BZ6" s="231">
        <f t="shared" si="36"/>
        <v>0</v>
      </c>
      <c r="CA6" s="224"/>
      <c r="CB6" s="229" t="str">
        <f t="shared" si="37"/>
        <v>Agtmael, Ad van</v>
      </c>
      <c r="CC6" s="229"/>
      <c r="CD6" s="230">
        <f t="shared" ref="CD6:CD28" si="41">C6+E6+G6+I6+K6+M6+O6+Q6+S6+U6+W6+Y6+AA6+AC6+AE6+AI6+AK6+AM6+AO6+AQ6+AS6+AU6+AW6+BO6+BQ6+BS6+BU6+BW6+BY6+AY6+BA6+BC6+BE6+BI6+BK6+BM6+BG6+AG6</f>
        <v>550</v>
      </c>
      <c r="CE6" s="267">
        <f t="shared" ref="CE6:CE28" si="42">D6+F6+H6+J6+L6+N6+P6+R6+T6+V6+X6+Z6+AB6+AD6+AF6+AJ6+AL6+AN6+AP6+AR6+AT6+AV6+AX6+BP6+BR6+BT6+BV6+BX6+BZ6+CA6+AZ6+BB6+BD6+BF6+BJ6+BL6+BN6+BH6+AH6</f>
        <v>2109</v>
      </c>
      <c r="CF6" s="216"/>
      <c r="CG6" s="217">
        <f t="shared" si="38"/>
        <v>10</v>
      </c>
      <c r="CH6" s="217">
        <f t="shared" si="39"/>
        <v>10</v>
      </c>
      <c r="CI6" s="215" t="str">
        <f t="shared" si="40"/>
        <v>?</v>
      </c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</row>
    <row r="7" spans="1:186">
      <c r="A7" s="47">
        <v>3</v>
      </c>
      <c r="B7" s="48" t="s">
        <v>13</v>
      </c>
      <c r="C7" s="159"/>
      <c r="D7" s="146">
        <f t="shared" si="0"/>
        <v>0</v>
      </c>
      <c r="E7" s="157"/>
      <c r="F7" s="148">
        <f t="shared" si="1"/>
        <v>0</v>
      </c>
      <c r="G7" s="157">
        <v>25</v>
      </c>
      <c r="H7" s="148">
        <f t="shared" si="2"/>
        <v>80</v>
      </c>
      <c r="I7" s="157">
        <v>25</v>
      </c>
      <c r="J7" s="148">
        <f t="shared" si="3"/>
        <v>80</v>
      </c>
      <c r="K7" s="157">
        <v>25</v>
      </c>
      <c r="L7" s="148">
        <f t="shared" si="4"/>
        <v>86</v>
      </c>
      <c r="M7" s="157">
        <v>25</v>
      </c>
      <c r="N7" s="148">
        <f t="shared" si="5"/>
        <v>92</v>
      </c>
      <c r="O7" s="157">
        <v>25</v>
      </c>
      <c r="P7" s="148">
        <f t="shared" si="6"/>
        <v>101</v>
      </c>
      <c r="Q7" s="159"/>
      <c r="R7" s="148">
        <f t="shared" si="7"/>
        <v>0</v>
      </c>
      <c r="S7" s="159"/>
      <c r="T7" s="148">
        <f t="shared" si="8"/>
        <v>0</v>
      </c>
      <c r="U7" s="159">
        <v>25</v>
      </c>
      <c r="V7" s="148">
        <f t="shared" si="9"/>
        <v>82</v>
      </c>
      <c r="W7" s="159">
        <v>50</v>
      </c>
      <c r="X7" s="148">
        <f t="shared" si="10"/>
        <v>153</v>
      </c>
      <c r="Y7" s="159">
        <v>25</v>
      </c>
      <c r="Z7" s="148">
        <f t="shared" si="11"/>
        <v>397</v>
      </c>
      <c r="AA7" s="159"/>
      <c r="AB7" s="123">
        <f t="shared" si="12"/>
        <v>0</v>
      </c>
      <c r="AC7" s="178"/>
      <c r="AD7" s="148"/>
      <c r="AE7" s="159">
        <v>25</v>
      </c>
      <c r="AF7" s="148">
        <f t="shared" si="13"/>
        <v>66</v>
      </c>
      <c r="AG7" s="178">
        <v>25</v>
      </c>
      <c r="AH7" s="148">
        <f t="shared" si="14"/>
        <v>10</v>
      </c>
      <c r="AI7" s="178">
        <v>25</v>
      </c>
      <c r="AJ7" s="148">
        <f t="shared" si="15"/>
        <v>110</v>
      </c>
      <c r="AK7" s="159">
        <v>25</v>
      </c>
      <c r="AL7" s="148">
        <f t="shared" si="16"/>
        <v>83</v>
      </c>
      <c r="AM7" s="159">
        <v>25</v>
      </c>
      <c r="AN7" s="148">
        <f t="shared" si="17"/>
        <v>103</v>
      </c>
      <c r="AO7" s="159"/>
      <c r="AP7" s="148">
        <f t="shared" si="18"/>
        <v>0</v>
      </c>
      <c r="AQ7" s="159"/>
      <c r="AR7" s="148">
        <f t="shared" si="19"/>
        <v>0</v>
      </c>
      <c r="AS7" s="159"/>
      <c r="AT7" s="148">
        <f t="shared" si="20"/>
        <v>0</v>
      </c>
      <c r="AU7" s="159"/>
      <c r="AV7" s="148">
        <f t="shared" si="21"/>
        <v>0</v>
      </c>
      <c r="AW7" s="159"/>
      <c r="AX7" s="148">
        <f t="shared" si="22"/>
        <v>0</v>
      </c>
      <c r="AY7" s="159"/>
      <c r="AZ7" s="148">
        <f t="shared" si="23"/>
        <v>0</v>
      </c>
      <c r="BA7" s="159">
        <v>25</v>
      </c>
      <c r="BB7" s="148">
        <f t="shared" si="24"/>
        <v>103</v>
      </c>
      <c r="BC7" s="159"/>
      <c r="BD7" s="148">
        <f t="shared" si="25"/>
        <v>0</v>
      </c>
      <c r="BE7" s="159">
        <v>25</v>
      </c>
      <c r="BF7" s="148">
        <f t="shared" si="26"/>
        <v>103</v>
      </c>
      <c r="BG7" s="159">
        <v>25</v>
      </c>
      <c r="BH7" s="148">
        <f t="shared" si="27"/>
        <v>70</v>
      </c>
      <c r="BI7" s="159">
        <v>25</v>
      </c>
      <c r="BJ7" s="148">
        <f t="shared" si="28"/>
        <v>15</v>
      </c>
      <c r="BK7" s="159">
        <v>25</v>
      </c>
      <c r="BL7" s="148">
        <f t="shared" si="29"/>
        <v>109</v>
      </c>
      <c r="BM7" s="159">
        <v>25</v>
      </c>
      <c r="BN7" s="148">
        <f t="shared" si="30"/>
        <v>113</v>
      </c>
      <c r="BO7" s="159">
        <v>25</v>
      </c>
      <c r="BP7" s="148">
        <f t="shared" si="31"/>
        <v>107</v>
      </c>
      <c r="BQ7" s="159"/>
      <c r="BR7" s="148">
        <f t="shared" si="32"/>
        <v>0</v>
      </c>
      <c r="BS7" s="159"/>
      <c r="BT7" s="148">
        <f t="shared" si="33"/>
        <v>0</v>
      </c>
      <c r="BU7" s="159"/>
      <c r="BV7" s="148">
        <f t="shared" si="34"/>
        <v>0</v>
      </c>
      <c r="BW7" s="159"/>
      <c r="BX7" s="148">
        <f t="shared" si="35"/>
        <v>0</v>
      </c>
      <c r="BY7" s="159"/>
      <c r="BZ7" s="51">
        <f t="shared" si="36"/>
        <v>0</v>
      </c>
      <c r="CA7" s="47"/>
      <c r="CB7" s="54" t="str">
        <f t="shared" si="37"/>
        <v>Beek, Camiel van</v>
      </c>
      <c r="CC7" s="172"/>
      <c r="CD7" s="121">
        <f t="shared" si="41"/>
        <v>525</v>
      </c>
      <c r="CE7" s="266">
        <f t="shared" si="42"/>
        <v>2063</v>
      </c>
      <c r="CF7" s="122"/>
      <c r="CG7" s="123">
        <f t="shared" si="38"/>
        <v>12</v>
      </c>
      <c r="CH7" s="123">
        <f t="shared" si="39"/>
        <v>11</v>
      </c>
      <c r="CI7" s="124" t="str">
        <f t="shared" si="40"/>
        <v>?</v>
      </c>
    </row>
    <row r="8" spans="1:186" s="249" customFormat="1">
      <c r="A8" s="56">
        <v>4</v>
      </c>
      <c r="B8" s="57" t="s">
        <v>14</v>
      </c>
      <c r="C8" s="160"/>
      <c r="D8" s="147">
        <f t="shared" si="0"/>
        <v>0</v>
      </c>
      <c r="E8" s="158">
        <v>25</v>
      </c>
      <c r="F8" s="149">
        <f t="shared" si="1"/>
        <v>78</v>
      </c>
      <c r="G8" s="158">
        <v>25</v>
      </c>
      <c r="H8" s="149">
        <f t="shared" si="2"/>
        <v>80</v>
      </c>
      <c r="I8" s="158">
        <v>25</v>
      </c>
      <c r="J8" s="149">
        <f t="shared" si="3"/>
        <v>80</v>
      </c>
      <c r="K8" s="158"/>
      <c r="L8" s="149">
        <f t="shared" si="4"/>
        <v>0</v>
      </c>
      <c r="M8" s="158">
        <v>25</v>
      </c>
      <c r="N8" s="149">
        <f t="shared" si="5"/>
        <v>92</v>
      </c>
      <c r="O8" s="158"/>
      <c r="P8" s="149">
        <f t="shared" si="6"/>
        <v>0</v>
      </c>
      <c r="Q8" s="158"/>
      <c r="R8" s="149">
        <f t="shared" si="7"/>
        <v>0</v>
      </c>
      <c r="S8" s="158">
        <v>25</v>
      </c>
      <c r="T8" s="149">
        <f t="shared" si="8"/>
        <v>130</v>
      </c>
      <c r="U8" s="158">
        <v>25</v>
      </c>
      <c r="V8" s="149">
        <f t="shared" si="9"/>
        <v>82</v>
      </c>
      <c r="W8" s="158"/>
      <c r="X8" s="149">
        <f t="shared" si="10"/>
        <v>0</v>
      </c>
      <c r="Y8" s="158">
        <v>25</v>
      </c>
      <c r="Z8" s="149">
        <f t="shared" si="11"/>
        <v>397</v>
      </c>
      <c r="AA8" s="158"/>
      <c r="AB8" s="126">
        <f t="shared" si="12"/>
        <v>0</v>
      </c>
      <c r="AC8" s="177"/>
      <c r="AD8" s="149"/>
      <c r="AE8" s="158"/>
      <c r="AF8" s="149">
        <f t="shared" si="13"/>
        <v>0</v>
      </c>
      <c r="AG8" s="177"/>
      <c r="AH8" s="149">
        <f t="shared" si="14"/>
        <v>0</v>
      </c>
      <c r="AI8" s="177"/>
      <c r="AJ8" s="149">
        <f t="shared" si="15"/>
        <v>0</v>
      </c>
      <c r="AK8" s="158">
        <v>25</v>
      </c>
      <c r="AL8" s="149">
        <f t="shared" si="16"/>
        <v>83</v>
      </c>
      <c r="AM8" s="158">
        <v>25</v>
      </c>
      <c r="AN8" s="149">
        <f t="shared" si="17"/>
        <v>103</v>
      </c>
      <c r="AO8" s="158"/>
      <c r="AP8" s="149">
        <f t="shared" si="18"/>
        <v>0</v>
      </c>
      <c r="AQ8" s="158"/>
      <c r="AR8" s="149">
        <f t="shared" si="19"/>
        <v>0</v>
      </c>
      <c r="AS8" s="158">
        <v>50</v>
      </c>
      <c r="AT8" s="149">
        <f t="shared" si="20"/>
        <v>155</v>
      </c>
      <c r="AU8" s="158"/>
      <c r="AV8" s="149">
        <f t="shared" si="21"/>
        <v>0</v>
      </c>
      <c r="AW8" s="158"/>
      <c r="AX8" s="149">
        <f t="shared" si="22"/>
        <v>0</v>
      </c>
      <c r="AY8" s="158"/>
      <c r="AZ8" s="149">
        <f t="shared" si="23"/>
        <v>0</v>
      </c>
      <c r="BA8" s="158"/>
      <c r="BB8" s="149">
        <f t="shared" si="24"/>
        <v>0</v>
      </c>
      <c r="BC8" s="158"/>
      <c r="BD8" s="149">
        <f t="shared" si="25"/>
        <v>0</v>
      </c>
      <c r="BE8" s="158">
        <v>25</v>
      </c>
      <c r="BF8" s="180">
        <f t="shared" si="26"/>
        <v>103</v>
      </c>
      <c r="BG8" s="158">
        <v>25</v>
      </c>
      <c r="BH8" s="149">
        <f t="shared" si="27"/>
        <v>70</v>
      </c>
      <c r="BI8" s="158">
        <v>25</v>
      </c>
      <c r="BJ8" s="149">
        <f t="shared" si="28"/>
        <v>15</v>
      </c>
      <c r="BK8" s="158"/>
      <c r="BL8" s="149">
        <f t="shared" si="29"/>
        <v>0</v>
      </c>
      <c r="BM8" s="158"/>
      <c r="BN8" s="149">
        <f t="shared" si="30"/>
        <v>0</v>
      </c>
      <c r="BO8" s="158"/>
      <c r="BP8" s="149">
        <f t="shared" si="31"/>
        <v>0</v>
      </c>
      <c r="BQ8" s="158"/>
      <c r="BR8" s="149">
        <f t="shared" si="32"/>
        <v>0</v>
      </c>
      <c r="BS8" s="158"/>
      <c r="BT8" s="149">
        <f t="shared" si="33"/>
        <v>0</v>
      </c>
      <c r="BU8" s="158"/>
      <c r="BV8" s="149">
        <f t="shared" si="34"/>
        <v>0</v>
      </c>
      <c r="BW8" s="158"/>
      <c r="BX8" s="149">
        <f t="shared" si="35"/>
        <v>0</v>
      </c>
      <c r="BY8" s="158"/>
      <c r="BZ8" s="58">
        <f t="shared" si="36"/>
        <v>0</v>
      </c>
      <c r="CA8" s="56"/>
      <c r="CB8" s="59" t="str">
        <f t="shared" si="37"/>
        <v>Berg, Maurice van den</v>
      </c>
      <c r="CC8" s="229"/>
      <c r="CD8" s="230">
        <f t="shared" si="41"/>
        <v>350</v>
      </c>
      <c r="CE8" s="267">
        <f t="shared" si="42"/>
        <v>1468</v>
      </c>
      <c r="CF8" s="125"/>
      <c r="CG8" s="126">
        <f t="shared" si="38"/>
        <v>23</v>
      </c>
      <c r="CH8" s="126">
        <f t="shared" si="39"/>
        <v>24</v>
      </c>
      <c r="CI8" s="127" t="str">
        <f t="shared" si="40"/>
        <v>?</v>
      </c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</row>
    <row r="9" spans="1:186">
      <c r="A9" s="234">
        <v>5</v>
      </c>
      <c r="B9" s="235" t="s">
        <v>15</v>
      </c>
      <c r="C9" s="236"/>
      <c r="D9" s="237">
        <f t="shared" si="0"/>
        <v>0</v>
      </c>
      <c r="E9" s="238"/>
      <c r="F9" s="239">
        <f t="shared" si="1"/>
        <v>0</v>
      </c>
      <c r="G9" s="238">
        <v>25</v>
      </c>
      <c r="H9" s="239">
        <f t="shared" si="2"/>
        <v>80</v>
      </c>
      <c r="I9" s="238"/>
      <c r="J9" s="239">
        <f t="shared" si="3"/>
        <v>0</v>
      </c>
      <c r="K9" s="238">
        <v>25</v>
      </c>
      <c r="L9" s="239">
        <f t="shared" si="4"/>
        <v>86</v>
      </c>
      <c r="M9" s="238">
        <v>25</v>
      </c>
      <c r="N9" s="240">
        <f t="shared" si="5"/>
        <v>92</v>
      </c>
      <c r="O9" s="238">
        <v>25</v>
      </c>
      <c r="P9" s="240">
        <f t="shared" si="6"/>
        <v>101</v>
      </c>
      <c r="Q9" s="241"/>
      <c r="R9" s="239">
        <f t="shared" si="7"/>
        <v>0</v>
      </c>
      <c r="S9" s="241">
        <v>25</v>
      </c>
      <c r="T9" s="239">
        <f t="shared" si="8"/>
        <v>130</v>
      </c>
      <c r="U9" s="241">
        <v>25</v>
      </c>
      <c r="V9" s="239">
        <f t="shared" si="9"/>
        <v>82</v>
      </c>
      <c r="W9" s="241">
        <v>50</v>
      </c>
      <c r="X9" s="239">
        <f t="shared" si="10"/>
        <v>153</v>
      </c>
      <c r="Y9" s="241">
        <v>25</v>
      </c>
      <c r="Z9" s="239">
        <f t="shared" si="11"/>
        <v>397</v>
      </c>
      <c r="AA9" s="241"/>
      <c r="AB9" s="248">
        <f t="shared" si="12"/>
        <v>0</v>
      </c>
      <c r="AC9" s="242"/>
      <c r="AD9" s="239"/>
      <c r="AE9" s="241">
        <v>25</v>
      </c>
      <c r="AF9" s="239">
        <f t="shared" si="13"/>
        <v>66</v>
      </c>
      <c r="AG9" s="242">
        <v>25</v>
      </c>
      <c r="AH9" s="239">
        <f t="shared" si="14"/>
        <v>10</v>
      </c>
      <c r="AI9" s="242">
        <v>25</v>
      </c>
      <c r="AJ9" s="239">
        <f t="shared" si="15"/>
        <v>110</v>
      </c>
      <c r="AK9" s="241"/>
      <c r="AL9" s="239">
        <f t="shared" si="16"/>
        <v>0</v>
      </c>
      <c r="AM9" s="241">
        <v>25</v>
      </c>
      <c r="AN9" s="239">
        <f t="shared" si="17"/>
        <v>103</v>
      </c>
      <c r="AO9" s="241">
        <v>25</v>
      </c>
      <c r="AP9" s="239">
        <f t="shared" si="18"/>
        <v>106</v>
      </c>
      <c r="AQ9" s="241"/>
      <c r="AR9" s="239">
        <f t="shared" si="19"/>
        <v>0</v>
      </c>
      <c r="AS9" s="241"/>
      <c r="AT9" s="239">
        <f t="shared" si="20"/>
        <v>0</v>
      </c>
      <c r="AU9" s="241">
        <v>25</v>
      </c>
      <c r="AV9" s="239">
        <f t="shared" si="21"/>
        <v>100</v>
      </c>
      <c r="AW9" s="241">
        <v>25</v>
      </c>
      <c r="AX9" s="239">
        <f t="shared" si="22"/>
        <v>122</v>
      </c>
      <c r="AY9" s="241">
        <v>25</v>
      </c>
      <c r="AZ9" s="239">
        <f t="shared" si="23"/>
        <v>94</v>
      </c>
      <c r="BA9" s="241">
        <v>25</v>
      </c>
      <c r="BB9" s="239">
        <f t="shared" si="24"/>
        <v>103</v>
      </c>
      <c r="BC9" s="241"/>
      <c r="BD9" s="239">
        <f t="shared" si="25"/>
        <v>0</v>
      </c>
      <c r="BE9" s="241">
        <v>25</v>
      </c>
      <c r="BF9" s="239">
        <f t="shared" si="26"/>
        <v>103</v>
      </c>
      <c r="BG9" s="241">
        <v>25</v>
      </c>
      <c r="BH9" s="239">
        <f t="shared" si="27"/>
        <v>70</v>
      </c>
      <c r="BI9" s="241">
        <v>25</v>
      </c>
      <c r="BJ9" s="239">
        <f t="shared" si="28"/>
        <v>15</v>
      </c>
      <c r="BK9" s="241">
        <v>25</v>
      </c>
      <c r="BL9" s="239">
        <f t="shared" si="29"/>
        <v>109</v>
      </c>
      <c r="BM9" s="241">
        <v>25</v>
      </c>
      <c r="BN9" s="239">
        <f t="shared" si="30"/>
        <v>113</v>
      </c>
      <c r="BO9" s="241">
        <v>25</v>
      </c>
      <c r="BP9" s="239">
        <f t="shared" si="31"/>
        <v>107</v>
      </c>
      <c r="BQ9" s="241"/>
      <c r="BR9" s="239">
        <f t="shared" si="32"/>
        <v>0</v>
      </c>
      <c r="BS9" s="241"/>
      <c r="BT9" s="239">
        <f t="shared" si="33"/>
        <v>0</v>
      </c>
      <c r="BU9" s="241"/>
      <c r="BV9" s="239">
        <f t="shared" si="34"/>
        <v>0</v>
      </c>
      <c r="BW9" s="241"/>
      <c r="BX9" s="239">
        <f t="shared" si="35"/>
        <v>0</v>
      </c>
      <c r="BY9" s="241"/>
      <c r="BZ9" s="243">
        <f t="shared" si="36"/>
        <v>0</v>
      </c>
      <c r="CA9" s="234"/>
      <c r="CB9" s="244" t="str">
        <f t="shared" si="37"/>
        <v>Boeren, Bart</v>
      </c>
      <c r="CC9" s="245"/>
      <c r="CD9" s="121">
        <f t="shared" si="41"/>
        <v>600</v>
      </c>
      <c r="CE9" s="266">
        <f t="shared" si="42"/>
        <v>2452</v>
      </c>
      <c r="CF9" s="247"/>
      <c r="CG9" s="248">
        <f t="shared" si="38"/>
        <v>7</v>
      </c>
      <c r="CH9" s="248">
        <f t="shared" si="39"/>
        <v>8</v>
      </c>
      <c r="CI9" s="246" t="str">
        <f t="shared" si="40"/>
        <v>?</v>
      </c>
    </row>
    <row r="10" spans="1:186" s="218" customFormat="1">
      <c r="A10" s="224">
        <v>6</v>
      </c>
      <c r="B10" s="225" t="s">
        <v>48</v>
      </c>
      <c r="C10" s="207"/>
      <c r="D10" s="208">
        <f t="shared" si="0"/>
        <v>0</v>
      </c>
      <c r="E10" s="227"/>
      <c r="F10" s="204">
        <f t="shared" si="1"/>
        <v>0</v>
      </c>
      <c r="G10" s="227">
        <v>25</v>
      </c>
      <c r="H10" s="204">
        <f t="shared" si="2"/>
        <v>80</v>
      </c>
      <c r="I10" s="227">
        <v>25</v>
      </c>
      <c r="J10" s="204">
        <f t="shared" si="3"/>
        <v>80</v>
      </c>
      <c r="K10" s="227"/>
      <c r="L10" s="204">
        <f t="shared" si="4"/>
        <v>0</v>
      </c>
      <c r="M10" s="227">
        <v>25</v>
      </c>
      <c r="N10" s="204">
        <f t="shared" si="5"/>
        <v>92</v>
      </c>
      <c r="O10" s="227"/>
      <c r="P10" s="204">
        <f t="shared" si="6"/>
        <v>0</v>
      </c>
      <c r="Q10" s="226"/>
      <c r="R10" s="204">
        <f t="shared" si="7"/>
        <v>0</v>
      </c>
      <c r="S10" s="226"/>
      <c r="T10" s="204">
        <f t="shared" si="8"/>
        <v>0</v>
      </c>
      <c r="U10" s="226"/>
      <c r="V10" s="204">
        <f t="shared" si="9"/>
        <v>0</v>
      </c>
      <c r="W10" s="226">
        <v>50</v>
      </c>
      <c r="X10" s="204">
        <f t="shared" si="10"/>
        <v>153</v>
      </c>
      <c r="Y10" s="226"/>
      <c r="Z10" s="204">
        <f t="shared" si="11"/>
        <v>0</v>
      </c>
      <c r="AA10" s="226">
        <v>25</v>
      </c>
      <c r="AB10" s="217">
        <f t="shared" si="12"/>
        <v>100</v>
      </c>
      <c r="AC10" s="232"/>
      <c r="AD10" s="204"/>
      <c r="AE10" s="226">
        <v>25</v>
      </c>
      <c r="AF10" s="204">
        <f t="shared" si="13"/>
        <v>66</v>
      </c>
      <c r="AG10" s="232">
        <v>25</v>
      </c>
      <c r="AH10" s="204">
        <f t="shared" si="14"/>
        <v>10</v>
      </c>
      <c r="AI10" s="232">
        <v>25</v>
      </c>
      <c r="AJ10" s="204">
        <f t="shared" si="15"/>
        <v>110</v>
      </c>
      <c r="AK10" s="226">
        <v>25</v>
      </c>
      <c r="AL10" s="204">
        <f t="shared" si="16"/>
        <v>83</v>
      </c>
      <c r="AM10" s="226"/>
      <c r="AN10" s="204">
        <f t="shared" si="17"/>
        <v>0</v>
      </c>
      <c r="AO10" s="226">
        <v>25</v>
      </c>
      <c r="AP10" s="204">
        <f t="shared" si="18"/>
        <v>106</v>
      </c>
      <c r="AQ10" s="226">
        <v>25</v>
      </c>
      <c r="AR10" s="204">
        <f t="shared" si="19"/>
        <v>112</v>
      </c>
      <c r="AS10" s="226">
        <v>50</v>
      </c>
      <c r="AT10" s="204">
        <f t="shared" si="20"/>
        <v>155</v>
      </c>
      <c r="AU10" s="226"/>
      <c r="AV10" s="204">
        <f t="shared" si="21"/>
        <v>0</v>
      </c>
      <c r="AW10" s="226"/>
      <c r="AX10" s="204">
        <f t="shared" si="22"/>
        <v>0</v>
      </c>
      <c r="AY10" s="226">
        <v>25</v>
      </c>
      <c r="AZ10" s="204">
        <f t="shared" si="23"/>
        <v>94</v>
      </c>
      <c r="BA10" s="226">
        <v>25</v>
      </c>
      <c r="BB10" s="204">
        <f t="shared" si="24"/>
        <v>103</v>
      </c>
      <c r="BC10" s="226"/>
      <c r="BD10" s="204">
        <f t="shared" si="25"/>
        <v>0</v>
      </c>
      <c r="BE10" s="226">
        <v>25</v>
      </c>
      <c r="BF10" s="204">
        <f t="shared" si="26"/>
        <v>103</v>
      </c>
      <c r="BG10" s="226">
        <v>25</v>
      </c>
      <c r="BH10" s="204">
        <f t="shared" si="27"/>
        <v>70</v>
      </c>
      <c r="BI10" s="226">
        <v>25</v>
      </c>
      <c r="BJ10" s="204">
        <f t="shared" si="28"/>
        <v>15</v>
      </c>
      <c r="BK10" s="226">
        <v>25</v>
      </c>
      <c r="BL10" s="204">
        <f t="shared" si="29"/>
        <v>109</v>
      </c>
      <c r="BM10" s="226">
        <v>25</v>
      </c>
      <c r="BN10" s="204">
        <f t="shared" si="30"/>
        <v>113</v>
      </c>
      <c r="BO10" s="226">
        <v>25</v>
      </c>
      <c r="BP10" s="204">
        <f t="shared" si="31"/>
        <v>107</v>
      </c>
      <c r="BQ10" s="226"/>
      <c r="BR10" s="204">
        <f t="shared" si="32"/>
        <v>0</v>
      </c>
      <c r="BS10" s="226"/>
      <c r="BT10" s="204">
        <f t="shared" si="33"/>
        <v>0</v>
      </c>
      <c r="BU10" s="226"/>
      <c r="BV10" s="204">
        <f t="shared" si="34"/>
        <v>0</v>
      </c>
      <c r="BW10" s="226"/>
      <c r="BX10" s="204">
        <f t="shared" si="35"/>
        <v>0</v>
      </c>
      <c r="BY10" s="226"/>
      <c r="BZ10" s="231">
        <f t="shared" si="36"/>
        <v>0</v>
      </c>
      <c r="CA10" s="224"/>
      <c r="CB10" s="229" t="str">
        <f t="shared" si="37"/>
        <v>Boom, Peter van de</v>
      </c>
      <c r="CC10" s="229"/>
      <c r="CD10" s="230">
        <f t="shared" si="41"/>
        <v>550</v>
      </c>
      <c r="CE10" s="267">
        <f t="shared" si="42"/>
        <v>1861</v>
      </c>
      <c r="CF10" s="216"/>
      <c r="CG10" s="217">
        <f t="shared" si="38"/>
        <v>10</v>
      </c>
      <c r="CH10" s="217">
        <f t="shared" si="39"/>
        <v>18</v>
      </c>
      <c r="CI10" s="215" t="str">
        <f t="shared" ref="CI10" si="43">IF(CD10&gt;=($CD$3-75),"Kampioen?","?")</f>
        <v>?</v>
      </c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</row>
    <row r="11" spans="1:186" s="168" customFormat="1">
      <c r="A11" s="47">
        <v>7</v>
      </c>
      <c r="B11" s="48" t="s">
        <v>16</v>
      </c>
      <c r="C11" s="161">
        <v>25</v>
      </c>
      <c r="D11" s="146">
        <f t="shared" si="0"/>
        <v>66</v>
      </c>
      <c r="E11" s="159">
        <v>25</v>
      </c>
      <c r="F11" s="148">
        <f t="shared" si="1"/>
        <v>78</v>
      </c>
      <c r="G11" s="159">
        <v>25</v>
      </c>
      <c r="H11" s="148">
        <f t="shared" si="2"/>
        <v>80</v>
      </c>
      <c r="I11" s="159">
        <v>25</v>
      </c>
      <c r="J11" s="148">
        <f t="shared" si="3"/>
        <v>80</v>
      </c>
      <c r="K11" s="159">
        <v>25</v>
      </c>
      <c r="L11" s="148">
        <f t="shared" si="4"/>
        <v>86</v>
      </c>
      <c r="M11" s="159"/>
      <c r="N11" s="148">
        <f t="shared" si="5"/>
        <v>0</v>
      </c>
      <c r="O11" s="159">
        <v>25</v>
      </c>
      <c r="P11" s="148">
        <f t="shared" si="6"/>
        <v>101</v>
      </c>
      <c r="Q11" s="157"/>
      <c r="R11" s="148">
        <f t="shared" si="7"/>
        <v>0</v>
      </c>
      <c r="S11" s="157">
        <v>25</v>
      </c>
      <c r="T11" s="148">
        <f t="shared" si="8"/>
        <v>130</v>
      </c>
      <c r="U11" s="157">
        <v>25</v>
      </c>
      <c r="V11" s="148">
        <f t="shared" si="9"/>
        <v>82</v>
      </c>
      <c r="W11" s="157">
        <v>50</v>
      </c>
      <c r="X11" s="148">
        <f t="shared" si="10"/>
        <v>153</v>
      </c>
      <c r="Y11" s="157"/>
      <c r="Z11" s="148">
        <f t="shared" si="11"/>
        <v>0</v>
      </c>
      <c r="AA11" s="157">
        <v>25</v>
      </c>
      <c r="AB11" s="123">
        <f t="shared" si="12"/>
        <v>100</v>
      </c>
      <c r="AC11" s="176"/>
      <c r="AD11" s="148"/>
      <c r="AE11" s="157">
        <v>25</v>
      </c>
      <c r="AF11" s="148">
        <f t="shared" si="13"/>
        <v>66</v>
      </c>
      <c r="AG11" s="176">
        <v>25</v>
      </c>
      <c r="AH11" s="148">
        <f t="shared" si="14"/>
        <v>10</v>
      </c>
      <c r="AI11" s="176">
        <v>25</v>
      </c>
      <c r="AJ11" s="148">
        <f t="shared" si="15"/>
        <v>110</v>
      </c>
      <c r="AK11" s="157"/>
      <c r="AL11" s="148">
        <f t="shared" si="16"/>
        <v>0</v>
      </c>
      <c r="AM11" s="157">
        <v>25</v>
      </c>
      <c r="AN11" s="148">
        <f t="shared" si="17"/>
        <v>103</v>
      </c>
      <c r="AO11" s="157">
        <v>25</v>
      </c>
      <c r="AP11" s="183">
        <f t="shared" si="18"/>
        <v>106</v>
      </c>
      <c r="AQ11" s="157">
        <v>25</v>
      </c>
      <c r="AR11" s="148">
        <f t="shared" si="19"/>
        <v>112</v>
      </c>
      <c r="AS11" s="157"/>
      <c r="AT11" s="148">
        <f t="shared" si="20"/>
        <v>0</v>
      </c>
      <c r="AU11" s="157">
        <v>25</v>
      </c>
      <c r="AV11" s="148">
        <f t="shared" si="21"/>
        <v>100</v>
      </c>
      <c r="AW11" s="157"/>
      <c r="AX11" s="148">
        <f t="shared" si="22"/>
        <v>0</v>
      </c>
      <c r="AY11" s="157">
        <v>25</v>
      </c>
      <c r="AZ11" s="148">
        <f t="shared" si="23"/>
        <v>94</v>
      </c>
      <c r="BA11" s="157">
        <v>25</v>
      </c>
      <c r="BB11" s="148">
        <f t="shared" si="24"/>
        <v>103</v>
      </c>
      <c r="BC11" s="157"/>
      <c r="BD11" s="148">
        <f t="shared" si="25"/>
        <v>0</v>
      </c>
      <c r="BE11" s="157">
        <v>25</v>
      </c>
      <c r="BF11" s="148">
        <f t="shared" si="26"/>
        <v>103</v>
      </c>
      <c r="BG11" s="157">
        <v>25</v>
      </c>
      <c r="BH11" s="148">
        <f t="shared" si="27"/>
        <v>70</v>
      </c>
      <c r="BI11" s="157">
        <v>25</v>
      </c>
      <c r="BJ11" s="148">
        <f t="shared" si="28"/>
        <v>15</v>
      </c>
      <c r="BK11" s="157"/>
      <c r="BL11" s="148">
        <f t="shared" si="29"/>
        <v>0</v>
      </c>
      <c r="BM11" s="157"/>
      <c r="BN11" s="148">
        <f t="shared" si="30"/>
        <v>0</v>
      </c>
      <c r="BO11" s="157"/>
      <c r="BP11" s="148">
        <f t="shared" si="31"/>
        <v>0</v>
      </c>
      <c r="BQ11" s="157"/>
      <c r="BR11" s="148">
        <f t="shared" si="32"/>
        <v>0</v>
      </c>
      <c r="BS11" s="157"/>
      <c r="BT11" s="148">
        <f t="shared" si="33"/>
        <v>0</v>
      </c>
      <c r="BU11" s="157"/>
      <c r="BV11" s="148">
        <f t="shared" si="34"/>
        <v>0</v>
      </c>
      <c r="BW11" s="157"/>
      <c r="BX11" s="148">
        <f t="shared" si="35"/>
        <v>0</v>
      </c>
      <c r="BY11" s="161"/>
      <c r="BZ11" s="52">
        <f t="shared" si="36"/>
        <v>0</v>
      </c>
      <c r="CA11" s="47"/>
      <c r="CB11" s="54" t="str">
        <f t="shared" si="37"/>
        <v>Broek, Toon van den</v>
      </c>
      <c r="CC11" s="172"/>
      <c r="CD11" s="121">
        <f t="shared" si="41"/>
        <v>575</v>
      </c>
      <c r="CE11" s="266">
        <f t="shared" si="42"/>
        <v>1948</v>
      </c>
      <c r="CF11" s="122"/>
      <c r="CG11" s="123">
        <f t="shared" si="38"/>
        <v>9</v>
      </c>
      <c r="CH11" s="123">
        <f t="shared" si="39"/>
        <v>14</v>
      </c>
      <c r="CI11" s="124" t="str">
        <f t="shared" si="40"/>
        <v>?</v>
      </c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</row>
    <row r="12" spans="1:186" s="218" customFormat="1">
      <c r="A12" s="224">
        <v>8</v>
      </c>
      <c r="B12" s="225" t="s">
        <v>17</v>
      </c>
      <c r="C12" s="207"/>
      <c r="D12" s="208">
        <f t="shared" si="0"/>
        <v>0</v>
      </c>
      <c r="E12" s="227"/>
      <c r="F12" s="204">
        <f t="shared" si="1"/>
        <v>0</v>
      </c>
      <c r="G12" s="227"/>
      <c r="H12" s="204">
        <f t="shared" si="2"/>
        <v>0</v>
      </c>
      <c r="I12" s="227"/>
      <c r="J12" s="204">
        <f t="shared" si="3"/>
        <v>0</v>
      </c>
      <c r="K12" s="227"/>
      <c r="L12" s="204">
        <f t="shared" si="4"/>
        <v>0</v>
      </c>
      <c r="M12" s="227"/>
      <c r="N12" s="204">
        <f t="shared" si="5"/>
        <v>0</v>
      </c>
      <c r="O12" s="227"/>
      <c r="P12" s="204">
        <f t="shared" si="6"/>
        <v>0</v>
      </c>
      <c r="Q12" s="226"/>
      <c r="R12" s="204">
        <f t="shared" si="7"/>
        <v>0</v>
      </c>
      <c r="S12" s="226"/>
      <c r="T12" s="204">
        <f t="shared" si="8"/>
        <v>0</v>
      </c>
      <c r="U12" s="226"/>
      <c r="V12" s="204">
        <f t="shared" si="9"/>
        <v>0</v>
      </c>
      <c r="W12" s="226">
        <v>50</v>
      </c>
      <c r="X12" s="204">
        <f t="shared" si="10"/>
        <v>153</v>
      </c>
      <c r="Y12" s="226">
        <v>25</v>
      </c>
      <c r="Z12" s="204">
        <f t="shared" si="11"/>
        <v>397</v>
      </c>
      <c r="AA12" s="226"/>
      <c r="AB12" s="217">
        <f t="shared" si="12"/>
        <v>0</v>
      </c>
      <c r="AC12" s="232"/>
      <c r="AD12" s="204"/>
      <c r="AE12" s="226"/>
      <c r="AF12" s="204">
        <f t="shared" si="13"/>
        <v>0</v>
      </c>
      <c r="AG12" s="232"/>
      <c r="AH12" s="204">
        <f t="shared" si="14"/>
        <v>0</v>
      </c>
      <c r="AI12" s="232">
        <v>25</v>
      </c>
      <c r="AJ12" s="204">
        <f t="shared" si="15"/>
        <v>110</v>
      </c>
      <c r="AK12" s="226"/>
      <c r="AL12" s="204">
        <f t="shared" si="16"/>
        <v>0</v>
      </c>
      <c r="AM12" s="226">
        <v>25</v>
      </c>
      <c r="AN12" s="204">
        <f t="shared" si="17"/>
        <v>103</v>
      </c>
      <c r="AO12" s="226"/>
      <c r="AP12" s="204">
        <f t="shared" si="18"/>
        <v>0</v>
      </c>
      <c r="AQ12" s="226"/>
      <c r="AR12" s="204">
        <f t="shared" si="19"/>
        <v>0</v>
      </c>
      <c r="AS12" s="226"/>
      <c r="AT12" s="204">
        <f t="shared" si="20"/>
        <v>0</v>
      </c>
      <c r="AU12" s="226"/>
      <c r="AV12" s="204">
        <f t="shared" si="21"/>
        <v>0</v>
      </c>
      <c r="AW12" s="226"/>
      <c r="AX12" s="204">
        <f t="shared" si="22"/>
        <v>0</v>
      </c>
      <c r="AY12" s="226"/>
      <c r="AZ12" s="204">
        <f t="shared" si="23"/>
        <v>0</v>
      </c>
      <c r="BA12" s="226"/>
      <c r="BB12" s="204">
        <f t="shared" si="24"/>
        <v>0</v>
      </c>
      <c r="BC12" s="226"/>
      <c r="BD12" s="204">
        <f t="shared" si="25"/>
        <v>0</v>
      </c>
      <c r="BE12" s="226"/>
      <c r="BF12" s="204">
        <f t="shared" si="26"/>
        <v>0</v>
      </c>
      <c r="BG12" s="226"/>
      <c r="BH12" s="204">
        <f t="shared" si="27"/>
        <v>0</v>
      </c>
      <c r="BI12" s="226"/>
      <c r="BJ12" s="204">
        <f t="shared" si="28"/>
        <v>0</v>
      </c>
      <c r="BK12" s="226"/>
      <c r="BL12" s="204">
        <f t="shared" si="29"/>
        <v>0</v>
      </c>
      <c r="BM12" s="226"/>
      <c r="BN12" s="204">
        <f t="shared" si="30"/>
        <v>0</v>
      </c>
      <c r="BO12" s="226"/>
      <c r="BP12" s="204">
        <f t="shared" si="31"/>
        <v>0</v>
      </c>
      <c r="BQ12" s="226"/>
      <c r="BR12" s="204">
        <f t="shared" si="32"/>
        <v>0</v>
      </c>
      <c r="BS12" s="226"/>
      <c r="BT12" s="204">
        <f t="shared" si="33"/>
        <v>0</v>
      </c>
      <c r="BU12" s="226"/>
      <c r="BV12" s="204">
        <f t="shared" si="34"/>
        <v>0</v>
      </c>
      <c r="BW12" s="226"/>
      <c r="BX12" s="204">
        <f t="shared" si="35"/>
        <v>0</v>
      </c>
      <c r="BY12" s="207"/>
      <c r="BZ12" s="231">
        <f t="shared" si="36"/>
        <v>0</v>
      </c>
      <c r="CA12" s="224"/>
      <c r="CB12" s="229" t="str">
        <f t="shared" si="37"/>
        <v>Broos, Jack</v>
      </c>
      <c r="CC12" s="229"/>
      <c r="CD12" s="230">
        <f t="shared" si="41"/>
        <v>125</v>
      </c>
      <c r="CE12" s="267">
        <f t="shared" si="42"/>
        <v>763</v>
      </c>
      <c r="CF12" s="216"/>
      <c r="CG12" s="217">
        <f t="shared" si="38"/>
        <v>31</v>
      </c>
      <c r="CH12" s="217">
        <f t="shared" si="39"/>
        <v>31</v>
      </c>
      <c r="CI12" s="215" t="str">
        <f t="shared" si="40"/>
        <v>?</v>
      </c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</row>
    <row r="13" spans="1:186" s="168" customFormat="1">
      <c r="A13" s="47">
        <v>9</v>
      </c>
      <c r="B13" s="48" t="s">
        <v>18</v>
      </c>
      <c r="C13" s="161"/>
      <c r="D13" s="146">
        <f t="shared" si="0"/>
        <v>0</v>
      </c>
      <c r="E13" s="159"/>
      <c r="F13" s="148">
        <f t="shared" si="1"/>
        <v>0</v>
      </c>
      <c r="G13" s="159">
        <v>25</v>
      </c>
      <c r="H13" s="148">
        <f t="shared" si="2"/>
        <v>80</v>
      </c>
      <c r="I13" s="159">
        <v>25</v>
      </c>
      <c r="J13" s="148">
        <f t="shared" si="3"/>
        <v>80</v>
      </c>
      <c r="K13" s="159"/>
      <c r="L13" s="148">
        <f t="shared" si="4"/>
        <v>0</v>
      </c>
      <c r="M13" s="159">
        <v>25</v>
      </c>
      <c r="N13" s="148">
        <f t="shared" si="5"/>
        <v>92</v>
      </c>
      <c r="O13" s="159">
        <v>25</v>
      </c>
      <c r="P13" s="148">
        <f t="shared" si="6"/>
        <v>101</v>
      </c>
      <c r="Q13" s="157"/>
      <c r="R13" s="148">
        <f t="shared" si="7"/>
        <v>0</v>
      </c>
      <c r="S13" s="157"/>
      <c r="T13" s="148">
        <f t="shared" si="8"/>
        <v>0</v>
      </c>
      <c r="U13" s="157"/>
      <c r="V13" s="148">
        <f t="shared" si="9"/>
        <v>0</v>
      </c>
      <c r="W13" s="157"/>
      <c r="X13" s="148">
        <f t="shared" si="10"/>
        <v>0</v>
      </c>
      <c r="Y13" s="157"/>
      <c r="Z13" s="148">
        <f t="shared" si="11"/>
        <v>0</v>
      </c>
      <c r="AA13" s="157"/>
      <c r="AB13" s="123">
        <f t="shared" si="12"/>
        <v>0</v>
      </c>
      <c r="AC13" s="176"/>
      <c r="AD13" s="148"/>
      <c r="AE13" s="157"/>
      <c r="AF13" s="148">
        <f t="shared" si="13"/>
        <v>0</v>
      </c>
      <c r="AG13" s="176"/>
      <c r="AH13" s="183">
        <f t="shared" si="14"/>
        <v>0</v>
      </c>
      <c r="AI13" s="176"/>
      <c r="AJ13" s="148">
        <f t="shared" si="15"/>
        <v>0</v>
      </c>
      <c r="AK13" s="157"/>
      <c r="AL13" s="148">
        <f t="shared" si="16"/>
        <v>0</v>
      </c>
      <c r="AM13" s="157"/>
      <c r="AN13" s="148">
        <f t="shared" si="17"/>
        <v>0</v>
      </c>
      <c r="AO13" s="157"/>
      <c r="AP13" s="148">
        <f t="shared" si="18"/>
        <v>0</v>
      </c>
      <c r="AQ13" s="157"/>
      <c r="AR13" s="148">
        <f t="shared" si="19"/>
        <v>0</v>
      </c>
      <c r="AS13" s="157"/>
      <c r="AT13" s="148">
        <f t="shared" si="20"/>
        <v>0</v>
      </c>
      <c r="AU13" s="157"/>
      <c r="AV13" s="148">
        <f t="shared" si="21"/>
        <v>0</v>
      </c>
      <c r="AW13" s="157"/>
      <c r="AX13" s="148">
        <f t="shared" si="22"/>
        <v>0</v>
      </c>
      <c r="AY13" s="157"/>
      <c r="AZ13" s="148">
        <f t="shared" si="23"/>
        <v>0</v>
      </c>
      <c r="BA13" s="157"/>
      <c r="BB13" s="148">
        <f t="shared" si="24"/>
        <v>0</v>
      </c>
      <c r="BC13" s="157"/>
      <c r="BD13" s="148">
        <f t="shared" si="25"/>
        <v>0</v>
      </c>
      <c r="BE13" s="157"/>
      <c r="BF13" s="148">
        <f t="shared" si="26"/>
        <v>0</v>
      </c>
      <c r="BG13" s="157"/>
      <c r="BH13" s="148">
        <f t="shared" si="27"/>
        <v>0</v>
      </c>
      <c r="BI13" s="157"/>
      <c r="BJ13" s="148">
        <f t="shared" si="28"/>
        <v>0</v>
      </c>
      <c r="BK13" s="157"/>
      <c r="BL13" s="148">
        <f t="shared" si="29"/>
        <v>0</v>
      </c>
      <c r="BM13" s="157"/>
      <c r="BN13" s="148">
        <f t="shared" si="30"/>
        <v>0</v>
      </c>
      <c r="BO13" s="157"/>
      <c r="BP13" s="148">
        <f t="shared" si="31"/>
        <v>0</v>
      </c>
      <c r="BQ13" s="157"/>
      <c r="BR13" s="148">
        <f t="shared" si="32"/>
        <v>0</v>
      </c>
      <c r="BS13" s="157"/>
      <c r="BT13" s="148">
        <f t="shared" si="33"/>
        <v>0</v>
      </c>
      <c r="BU13" s="157"/>
      <c r="BV13" s="148">
        <f t="shared" si="34"/>
        <v>0</v>
      </c>
      <c r="BW13" s="157"/>
      <c r="BX13" s="148">
        <f t="shared" si="35"/>
        <v>0</v>
      </c>
      <c r="BY13" s="161"/>
      <c r="BZ13" s="52">
        <f t="shared" si="36"/>
        <v>0</v>
      </c>
      <c r="CA13" s="47"/>
      <c r="CB13" s="54" t="str">
        <f t="shared" si="37"/>
        <v>Bruijns, Werner</v>
      </c>
      <c r="CC13" s="172"/>
      <c r="CD13" s="121">
        <f t="shared" si="41"/>
        <v>100</v>
      </c>
      <c r="CE13" s="266">
        <f t="shared" si="42"/>
        <v>353</v>
      </c>
      <c r="CF13" s="122"/>
      <c r="CG13" s="123">
        <f t="shared" si="38"/>
        <v>33</v>
      </c>
      <c r="CH13" s="123">
        <f t="shared" si="39"/>
        <v>33</v>
      </c>
      <c r="CI13" s="124" t="str">
        <f t="shared" si="40"/>
        <v>?</v>
      </c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</row>
    <row r="14" spans="1:186" s="218" customFormat="1">
      <c r="A14" s="224">
        <v>11</v>
      </c>
      <c r="B14" s="225" t="s">
        <v>19</v>
      </c>
      <c r="C14" s="207"/>
      <c r="D14" s="208">
        <f t="shared" si="0"/>
        <v>0</v>
      </c>
      <c r="E14" s="226"/>
      <c r="F14" s="204">
        <f t="shared" si="1"/>
        <v>0</v>
      </c>
      <c r="G14" s="226">
        <v>25</v>
      </c>
      <c r="H14" s="204">
        <f t="shared" si="2"/>
        <v>80</v>
      </c>
      <c r="I14" s="226">
        <v>25</v>
      </c>
      <c r="J14" s="204">
        <f t="shared" si="3"/>
        <v>80</v>
      </c>
      <c r="K14" s="226">
        <v>25</v>
      </c>
      <c r="L14" s="204">
        <v>71</v>
      </c>
      <c r="M14" s="226"/>
      <c r="N14" s="204">
        <f t="shared" si="5"/>
        <v>0</v>
      </c>
      <c r="O14" s="226"/>
      <c r="P14" s="204">
        <f t="shared" si="6"/>
        <v>0</v>
      </c>
      <c r="Q14" s="227">
        <v>25</v>
      </c>
      <c r="R14" s="204">
        <f t="shared" si="7"/>
        <v>106</v>
      </c>
      <c r="S14" s="227"/>
      <c r="T14" s="204">
        <f t="shared" si="8"/>
        <v>0</v>
      </c>
      <c r="U14" s="227">
        <v>25</v>
      </c>
      <c r="V14" s="204">
        <f t="shared" si="9"/>
        <v>82</v>
      </c>
      <c r="W14" s="227">
        <v>50</v>
      </c>
      <c r="X14" s="204">
        <f t="shared" si="10"/>
        <v>153</v>
      </c>
      <c r="Y14" s="227">
        <v>25</v>
      </c>
      <c r="Z14" s="204">
        <f t="shared" si="11"/>
        <v>397</v>
      </c>
      <c r="AA14" s="227"/>
      <c r="AB14" s="217">
        <f t="shared" si="12"/>
        <v>0</v>
      </c>
      <c r="AC14" s="228"/>
      <c r="AD14" s="204"/>
      <c r="AE14" s="227">
        <v>25</v>
      </c>
      <c r="AF14" s="204">
        <f t="shared" si="13"/>
        <v>66</v>
      </c>
      <c r="AG14" s="228"/>
      <c r="AH14" s="204">
        <f t="shared" si="14"/>
        <v>0</v>
      </c>
      <c r="AI14" s="228"/>
      <c r="AJ14" s="204">
        <f t="shared" si="15"/>
        <v>0</v>
      </c>
      <c r="AK14" s="227">
        <v>25</v>
      </c>
      <c r="AL14" s="204">
        <f t="shared" si="16"/>
        <v>83</v>
      </c>
      <c r="AM14" s="227">
        <v>25</v>
      </c>
      <c r="AN14" s="204">
        <f t="shared" si="17"/>
        <v>103</v>
      </c>
      <c r="AO14" s="227"/>
      <c r="AP14" s="204">
        <f t="shared" si="18"/>
        <v>0</v>
      </c>
      <c r="AQ14" s="227"/>
      <c r="AR14" s="204">
        <f t="shared" si="19"/>
        <v>0</v>
      </c>
      <c r="AS14" s="227">
        <v>50</v>
      </c>
      <c r="AT14" s="204">
        <f t="shared" si="20"/>
        <v>155</v>
      </c>
      <c r="AU14" s="227">
        <v>25</v>
      </c>
      <c r="AV14" s="204">
        <f t="shared" si="21"/>
        <v>100</v>
      </c>
      <c r="AW14" s="227"/>
      <c r="AX14" s="204">
        <f t="shared" si="22"/>
        <v>0</v>
      </c>
      <c r="AY14" s="227">
        <v>25</v>
      </c>
      <c r="AZ14" s="204">
        <f t="shared" si="23"/>
        <v>94</v>
      </c>
      <c r="BA14" s="227">
        <v>25</v>
      </c>
      <c r="BB14" s="204">
        <f t="shared" si="24"/>
        <v>103</v>
      </c>
      <c r="BC14" s="227"/>
      <c r="BD14" s="204">
        <f t="shared" si="25"/>
        <v>0</v>
      </c>
      <c r="BE14" s="227"/>
      <c r="BF14" s="204">
        <f t="shared" si="26"/>
        <v>0</v>
      </c>
      <c r="BG14" s="227">
        <v>25</v>
      </c>
      <c r="BH14" s="204">
        <f t="shared" si="27"/>
        <v>70</v>
      </c>
      <c r="BI14" s="227">
        <v>25</v>
      </c>
      <c r="BJ14" s="204">
        <f t="shared" si="28"/>
        <v>15</v>
      </c>
      <c r="BK14" s="227"/>
      <c r="BL14" s="204">
        <f t="shared" si="29"/>
        <v>0</v>
      </c>
      <c r="BM14" s="227"/>
      <c r="BN14" s="204">
        <f t="shared" si="30"/>
        <v>0</v>
      </c>
      <c r="BO14" s="227">
        <v>25</v>
      </c>
      <c r="BP14" s="204">
        <f t="shared" si="31"/>
        <v>107</v>
      </c>
      <c r="BQ14" s="227"/>
      <c r="BR14" s="204">
        <f t="shared" si="32"/>
        <v>0</v>
      </c>
      <c r="BS14" s="227"/>
      <c r="BT14" s="204">
        <f t="shared" si="33"/>
        <v>0</v>
      </c>
      <c r="BU14" s="227"/>
      <c r="BV14" s="204">
        <f t="shared" si="34"/>
        <v>0</v>
      </c>
      <c r="BW14" s="227"/>
      <c r="BX14" s="204">
        <f t="shared" si="35"/>
        <v>0</v>
      </c>
      <c r="BY14" s="207"/>
      <c r="BZ14" s="211">
        <f t="shared" si="36"/>
        <v>0</v>
      </c>
      <c r="CA14" s="224"/>
      <c r="CB14" s="229" t="str">
        <f t="shared" si="37"/>
        <v>Eijnden, Leon van den</v>
      </c>
      <c r="CC14" s="229"/>
      <c r="CD14" s="230">
        <f t="shared" si="41"/>
        <v>475</v>
      </c>
      <c r="CE14" s="267">
        <f t="shared" si="42"/>
        <v>1865</v>
      </c>
      <c r="CF14" s="216"/>
      <c r="CG14" s="217">
        <f t="shared" si="38"/>
        <v>14</v>
      </c>
      <c r="CH14" s="217">
        <f t="shared" si="39"/>
        <v>17</v>
      </c>
      <c r="CI14" s="215" t="str">
        <f t="shared" si="40"/>
        <v>?</v>
      </c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</row>
    <row r="15" spans="1:186" s="203" customFormat="1">
      <c r="A15" s="193">
        <v>12</v>
      </c>
      <c r="B15" s="220" t="s">
        <v>20</v>
      </c>
      <c r="C15" s="195"/>
      <c r="D15" s="196">
        <f t="shared" si="0"/>
        <v>0</v>
      </c>
      <c r="E15" s="185">
        <v>25</v>
      </c>
      <c r="F15" s="183">
        <f t="shared" si="1"/>
        <v>78</v>
      </c>
      <c r="G15" s="185">
        <v>25</v>
      </c>
      <c r="H15" s="183">
        <f t="shared" si="2"/>
        <v>80</v>
      </c>
      <c r="I15" s="185">
        <v>25</v>
      </c>
      <c r="J15" s="183">
        <f t="shared" si="3"/>
        <v>80</v>
      </c>
      <c r="K15" s="185">
        <v>25</v>
      </c>
      <c r="L15" s="183">
        <f t="shared" si="4"/>
        <v>86</v>
      </c>
      <c r="M15" s="185">
        <v>25</v>
      </c>
      <c r="N15" s="183">
        <f t="shared" si="5"/>
        <v>92</v>
      </c>
      <c r="O15" s="185">
        <v>25</v>
      </c>
      <c r="P15" s="183">
        <f t="shared" si="6"/>
        <v>101</v>
      </c>
      <c r="Q15" s="184">
        <v>25</v>
      </c>
      <c r="R15" s="183">
        <f t="shared" si="7"/>
        <v>106</v>
      </c>
      <c r="S15" s="184">
        <v>25</v>
      </c>
      <c r="T15" s="183">
        <f t="shared" si="8"/>
        <v>130</v>
      </c>
      <c r="U15" s="184">
        <v>25</v>
      </c>
      <c r="V15" s="183">
        <f t="shared" si="9"/>
        <v>82</v>
      </c>
      <c r="W15" s="184">
        <v>50</v>
      </c>
      <c r="X15" s="183">
        <f t="shared" si="10"/>
        <v>153</v>
      </c>
      <c r="Y15" s="184">
        <v>25</v>
      </c>
      <c r="Z15" s="183">
        <f t="shared" si="11"/>
        <v>397</v>
      </c>
      <c r="AA15" s="184"/>
      <c r="AB15" s="201">
        <f t="shared" si="12"/>
        <v>0</v>
      </c>
      <c r="AC15" s="186"/>
      <c r="AD15" s="183"/>
      <c r="AE15" s="184">
        <v>25</v>
      </c>
      <c r="AF15" s="183">
        <f t="shared" si="13"/>
        <v>66</v>
      </c>
      <c r="AG15" s="186">
        <v>25</v>
      </c>
      <c r="AH15" s="183">
        <f t="shared" si="14"/>
        <v>10</v>
      </c>
      <c r="AI15" s="186"/>
      <c r="AJ15" s="183">
        <f t="shared" si="15"/>
        <v>0</v>
      </c>
      <c r="AK15" s="184">
        <v>25</v>
      </c>
      <c r="AL15" s="183">
        <f t="shared" si="16"/>
        <v>83</v>
      </c>
      <c r="AM15" s="184"/>
      <c r="AN15" s="183">
        <f t="shared" si="17"/>
        <v>0</v>
      </c>
      <c r="AO15" s="184">
        <v>25</v>
      </c>
      <c r="AP15" s="183">
        <f t="shared" si="18"/>
        <v>106</v>
      </c>
      <c r="AQ15" s="184">
        <v>25</v>
      </c>
      <c r="AR15" s="183">
        <f t="shared" si="19"/>
        <v>112</v>
      </c>
      <c r="AS15" s="184">
        <v>50</v>
      </c>
      <c r="AT15" s="183">
        <f t="shared" si="20"/>
        <v>155</v>
      </c>
      <c r="AU15" s="184">
        <v>25</v>
      </c>
      <c r="AV15" s="183">
        <f t="shared" si="21"/>
        <v>100</v>
      </c>
      <c r="AW15" s="184">
        <v>25</v>
      </c>
      <c r="AX15" s="183">
        <f t="shared" si="22"/>
        <v>122</v>
      </c>
      <c r="AY15" s="184">
        <v>25</v>
      </c>
      <c r="AZ15" s="183">
        <f t="shared" si="23"/>
        <v>94</v>
      </c>
      <c r="BA15" s="184">
        <v>25</v>
      </c>
      <c r="BB15" s="183">
        <f t="shared" si="24"/>
        <v>103</v>
      </c>
      <c r="BC15" s="184"/>
      <c r="BD15" s="183">
        <f t="shared" si="25"/>
        <v>0</v>
      </c>
      <c r="BE15" s="184">
        <v>25</v>
      </c>
      <c r="BF15" s="183">
        <f t="shared" si="26"/>
        <v>103</v>
      </c>
      <c r="BG15" s="184">
        <v>25</v>
      </c>
      <c r="BH15" s="183">
        <f t="shared" si="27"/>
        <v>70</v>
      </c>
      <c r="BI15" s="184">
        <v>25</v>
      </c>
      <c r="BJ15" s="183">
        <f t="shared" si="28"/>
        <v>15</v>
      </c>
      <c r="BK15" s="184">
        <v>25</v>
      </c>
      <c r="BL15" s="183">
        <f t="shared" si="29"/>
        <v>109</v>
      </c>
      <c r="BM15" s="184">
        <v>25</v>
      </c>
      <c r="BN15" s="183">
        <f t="shared" si="30"/>
        <v>113</v>
      </c>
      <c r="BO15" s="184">
        <v>25</v>
      </c>
      <c r="BP15" s="183">
        <f t="shared" si="31"/>
        <v>107</v>
      </c>
      <c r="BQ15" s="184"/>
      <c r="BR15" s="183">
        <f t="shared" si="32"/>
        <v>0</v>
      </c>
      <c r="BS15" s="184"/>
      <c r="BT15" s="183">
        <f t="shared" si="33"/>
        <v>0</v>
      </c>
      <c r="BU15" s="184"/>
      <c r="BV15" s="183">
        <f t="shared" si="34"/>
        <v>0</v>
      </c>
      <c r="BW15" s="184"/>
      <c r="BX15" s="183">
        <f t="shared" si="35"/>
        <v>0</v>
      </c>
      <c r="BY15" s="195"/>
      <c r="BZ15" s="197">
        <f t="shared" si="36"/>
        <v>0</v>
      </c>
      <c r="CA15" s="193">
        <v>3</v>
      </c>
      <c r="CB15" s="315" t="str">
        <f t="shared" si="37"/>
        <v>Est, Nico van</v>
      </c>
      <c r="CC15" s="256"/>
      <c r="CD15" s="269">
        <f t="shared" si="41"/>
        <v>725</v>
      </c>
      <c r="CE15" s="254">
        <f t="shared" si="42"/>
        <v>2856</v>
      </c>
      <c r="CF15" s="314"/>
      <c r="CG15" s="316">
        <f t="shared" si="38"/>
        <v>4</v>
      </c>
      <c r="CH15" s="271">
        <f t="shared" si="39"/>
        <v>3</v>
      </c>
      <c r="CI15" s="202" t="str">
        <f t="shared" si="40"/>
        <v>?</v>
      </c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</row>
    <row r="16" spans="1:186" s="218" customFormat="1">
      <c r="A16" s="224">
        <v>13</v>
      </c>
      <c r="B16" s="225" t="s">
        <v>21</v>
      </c>
      <c r="C16" s="207"/>
      <c r="D16" s="208">
        <f t="shared" si="0"/>
        <v>0</v>
      </c>
      <c r="E16" s="226"/>
      <c r="F16" s="204">
        <f t="shared" si="1"/>
        <v>0</v>
      </c>
      <c r="G16" s="226">
        <v>25</v>
      </c>
      <c r="H16" s="204">
        <f t="shared" si="2"/>
        <v>80</v>
      </c>
      <c r="I16" s="226"/>
      <c r="J16" s="204">
        <f t="shared" si="3"/>
        <v>0</v>
      </c>
      <c r="K16" s="226">
        <v>25</v>
      </c>
      <c r="L16" s="204">
        <f t="shared" si="4"/>
        <v>86</v>
      </c>
      <c r="M16" s="226">
        <v>25</v>
      </c>
      <c r="N16" s="204">
        <f t="shared" si="5"/>
        <v>92</v>
      </c>
      <c r="O16" s="226">
        <v>25</v>
      </c>
      <c r="P16" s="204">
        <f t="shared" si="6"/>
        <v>101</v>
      </c>
      <c r="Q16" s="227"/>
      <c r="R16" s="204">
        <f t="shared" si="7"/>
        <v>0</v>
      </c>
      <c r="S16" s="227">
        <v>25</v>
      </c>
      <c r="T16" s="204">
        <f t="shared" si="8"/>
        <v>130</v>
      </c>
      <c r="U16" s="227">
        <v>25</v>
      </c>
      <c r="V16" s="204">
        <f t="shared" si="9"/>
        <v>82</v>
      </c>
      <c r="W16" s="227">
        <v>50</v>
      </c>
      <c r="X16" s="204">
        <f t="shared" si="10"/>
        <v>153</v>
      </c>
      <c r="Y16" s="227">
        <v>25</v>
      </c>
      <c r="Z16" s="204">
        <f t="shared" si="11"/>
        <v>397</v>
      </c>
      <c r="AA16" s="227"/>
      <c r="AB16" s="217">
        <f t="shared" si="12"/>
        <v>0</v>
      </c>
      <c r="AC16" s="228"/>
      <c r="AD16" s="204"/>
      <c r="AE16" s="227"/>
      <c r="AF16" s="204">
        <f t="shared" si="13"/>
        <v>0</v>
      </c>
      <c r="AG16" s="228"/>
      <c r="AH16" s="204">
        <f t="shared" si="14"/>
        <v>0</v>
      </c>
      <c r="AI16" s="228">
        <v>25</v>
      </c>
      <c r="AJ16" s="204">
        <f t="shared" si="15"/>
        <v>110</v>
      </c>
      <c r="AK16" s="227"/>
      <c r="AL16" s="204">
        <f t="shared" si="16"/>
        <v>0</v>
      </c>
      <c r="AM16" s="227"/>
      <c r="AN16" s="204">
        <f t="shared" si="17"/>
        <v>0</v>
      </c>
      <c r="AO16" s="227">
        <v>25</v>
      </c>
      <c r="AP16" s="204">
        <f t="shared" si="18"/>
        <v>106</v>
      </c>
      <c r="AQ16" s="227">
        <v>25</v>
      </c>
      <c r="AR16" s="204">
        <f t="shared" si="19"/>
        <v>112</v>
      </c>
      <c r="AS16" s="227"/>
      <c r="AT16" s="204">
        <f t="shared" si="20"/>
        <v>0</v>
      </c>
      <c r="AU16" s="227"/>
      <c r="AV16" s="204">
        <f t="shared" si="21"/>
        <v>0</v>
      </c>
      <c r="AW16" s="227"/>
      <c r="AX16" s="204">
        <f t="shared" si="22"/>
        <v>0</v>
      </c>
      <c r="AY16" s="227">
        <v>25</v>
      </c>
      <c r="AZ16" s="204">
        <f t="shared" si="23"/>
        <v>94</v>
      </c>
      <c r="BA16" s="227">
        <v>25</v>
      </c>
      <c r="BB16" s="204">
        <f t="shared" si="24"/>
        <v>103</v>
      </c>
      <c r="BC16" s="227"/>
      <c r="BD16" s="204">
        <f t="shared" si="25"/>
        <v>0</v>
      </c>
      <c r="BE16" s="227">
        <v>25</v>
      </c>
      <c r="BF16" s="204">
        <f t="shared" si="26"/>
        <v>103</v>
      </c>
      <c r="BG16" s="227">
        <v>25</v>
      </c>
      <c r="BH16" s="204">
        <f t="shared" si="27"/>
        <v>70</v>
      </c>
      <c r="BI16" s="227">
        <v>25</v>
      </c>
      <c r="BJ16" s="204">
        <f t="shared" si="28"/>
        <v>15</v>
      </c>
      <c r="BK16" s="227"/>
      <c r="BL16" s="204">
        <f t="shared" si="29"/>
        <v>0</v>
      </c>
      <c r="BM16" s="227">
        <v>25</v>
      </c>
      <c r="BN16" s="204">
        <f t="shared" si="30"/>
        <v>113</v>
      </c>
      <c r="BO16" s="227">
        <v>25</v>
      </c>
      <c r="BP16" s="204">
        <f t="shared" si="31"/>
        <v>107</v>
      </c>
      <c r="BQ16" s="227"/>
      <c r="BR16" s="204">
        <f t="shared" si="32"/>
        <v>0</v>
      </c>
      <c r="BS16" s="227"/>
      <c r="BT16" s="204">
        <f t="shared" si="33"/>
        <v>0</v>
      </c>
      <c r="BU16" s="227"/>
      <c r="BV16" s="204">
        <f t="shared" si="34"/>
        <v>0</v>
      </c>
      <c r="BW16" s="227"/>
      <c r="BX16" s="204">
        <f t="shared" si="35"/>
        <v>0</v>
      </c>
      <c r="BY16" s="207"/>
      <c r="BZ16" s="231">
        <f t="shared" si="36"/>
        <v>0</v>
      </c>
      <c r="CA16" s="224"/>
      <c r="CB16" s="229" t="str">
        <f t="shared" si="37"/>
        <v>Franken, Gert-Jan</v>
      </c>
      <c r="CC16" s="229"/>
      <c r="CD16" s="230">
        <f t="shared" si="41"/>
        <v>475</v>
      </c>
      <c r="CE16" s="267">
        <f t="shared" si="42"/>
        <v>2054</v>
      </c>
      <c r="CF16" s="216"/>
      <c r="CG16" s="217">
        <f t="shared" si="38"/>
        <v>14</v>
      </c>
      <c r="CH16" s="217">
        <f t="shared" si="39"/>
        <v>12</v>
      </c>
      <c r="CI16" s="215" t="str">
        <f t="shared" si="40"/>
        <v>?</v>
      </c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</row>
    <row r="17" spans="1:137" s="203" customFormat="1">
      <c r="A17" s="193">
        <v>14</v>
      </c>
      <c r="B17" s="220" t="s">
        <v>22</v>
      </c>
      <c r="C17" s="195"/>
      <c r="D17" s="196">
        <f t="shared" si="0"/>
        <v>0</v>
      </c>
      <c r="E17" s="185"/>
      <c r="F17" s="183">
        <f t="shared" si="1"/>
        <v>0</v>
      </c>
      <c r="G17" s="185">
        <v>25</v>
      </c>
      <c r="H17" s="183">
        <v>41</v>
      </c>
      <c r="I17" s="185"/>
      <c r="J17" s="183">
        <f t="shared" si="3"/>
        <v>0</v>
      </c>
      <c r="K17" s="185"/>
      <c r="L17" s="183">
        <f t="shared" si="4"/>
        <v>0</v>
      </c>
      <c r="M17" s="185"/>
      <c r="N17" s="183">
        <f t="shared" si="5"/>
        <v>0</v>
      </c>
      <c r="O17" s="185"/>
      <c r="P17" s="183">
        <f t="shared" si="6"/>
        <v>0</v>
      </c>
      <c r="Q17" s="184"/>
      <c r="R17" s="183">
        <f t="shared" si="7"/>
        <v>0</v>
      </c>
      <c r="S17" s="184"/>
      <c r="T17" s="183">
        <f t="shared" si="8"/>
        <v>0</v>
      </c>
      <c r="U17" s="184"/>
      <c r="V17" s="183">
        <f t="shared" si="9"/>
        <v>0</v>
      </c>
      <c r="W17" s="184"/>
      <c r="X17" s="183">
        <f t="shared" si="10"/>
        <v>0</v>
      </c>
      <c r="Y17" s="184"/>
      <c r="Z17" s="183">
        <f t="shared" si="11"/>
        <v>0</v>
      </c>
      <c r="AA17" s="184"/>
      <c r="AB17" s="201">
        <f t="shared" si="12"/>
        <v>0</v>
      </c>
      <c r="AC17" s="186"/>
      <c r="AD17" s="183"/>
      <c r="AE17" s="184"/>
      <c r="AF17" s="183">
        <f t="shared" si="13"/>
        <v>0</v>
      </c>
      <c r="AG17" s="186"/>
      <c r="AH17" s="183">
        <f t="shared" si="14"/>
        <v>0</v>
      </c>
      <c r="AI17" s="186"/>
      <c r="AJ17" s="183">
        <f t="shared" si="15"/>
        <v>0</v>
      </c>
      <c r="AK17" s="184"/>
      <c r="AL17" s="183">
        <f t="shared" si="16"/>
        <v>0</v>
      </c>
      <c r="AM17" s="184"/>
      <c r="AN17" s="183">
        <f t="shared" si="17"/>
        <v>0</v>
      </c>
      <c r="AO17" s="184"/>
      <c r="AP17" s="183">
        <f t="shared" si="18"/>
        <v>0</v>
      </c>
      <c r="AQ17" s="184"/>
      <c r="AR17" s="183">
        <f t="shared" si="19"/>
        <v>0</v>
      </c>
      <c r="AS17" s="184"/>
      <c r="AT17" s="183">
        <f t="shared" si="20"/>
        <v>0</v>
      </c>
      <c r="AU17" s="184"/>
      <c r="AV17" s="183">
        <f t="shared" si="21"/>
        <v>0</v>
      </c>
      <c r="AW17" s="184"/>
      <c r="AX17" s="183">
        <f t="shared" si="22"/>
        <v>0</v>
      </c>
      <c r="AY17" s="184"/>
      <c r="AZ17" s="183">
        <f t="shared" si="23"/>
        <v>0</v>
      </c>
      <c r="BA17" s="184"/>
      <c r="BB17" s="183">
        <f t="shared" si="24"/>
        <v>0</v>
      </c>
      <c r="BC17" s="184"/>
      <c r="BD17" s="183">
        <f t="shared" si="25"/>
        <v>0</v>
      </c>
      <c r="BE17" s="184"/>
      <c r="BF17" s="183">
        <f t="shared" si="26"/>
        <v>0</v>
      </c>
      <c r="BG17" s="184"/>
      <c r="BH17" s="183">
        <f t="shared" si="27"/>
        <v>0</v>
      </c>
      <c r="BI17" s="184"/>
      <c r="BJ17" s="183">
        <f t="shared" si="28"/>
        <v>0</v>
      </c>
      <c r="BK17" s="184"/>
      <c r="BL17" s="183">
        <f t="shared" si="29"/>
        <v>0</v>
      </c>
      <c r="BM17" s="184"/>
      <c r="BN17" s="183">
        <f t="shared" si="30"/>
        <v>0</v>
      </c>
      <c r="BO17" s="184"/>
      <c r="BP17" s="183">
        <f t="shared" si="31"/>
        <v>0</v>
      </c>
      <c r="BQ17" s="184"/>
      <c r="BR17" s="183">
        <f t="shared" si="32"/>
        <v>0</v>
      </c>
      <c r="BS17" s="184"/>
      <c r="BT17" s="183">
        <f t="shared" si="33"/>
        <v>0</v>
      </c>
      <c r="BU17" s="184"/>
      <c r="BV17" s="183">
        <f t="shared" si="34"/>
        <v>0</v>
      </c>
      <c r="BW17" s="184"/>
      <c r="BX17" s="183">
        <f t="shared" si="35"/>
        <v>0</v>
      </c>
      <c r="BY17" s="195"/>
      <c r="BZ17" s="222">
        <f t="shared" si="36"/>
        <v>0</v>
      </c>
      <c r="CA17" s="193"/>
      <c r="CB17" s="198" t="str">
        <f t="shared" si="37"/>
        <v>Geel, Rini van</v>
      </c>
      <c r="CC17" s="172"/>
      <c r="CD17" s="121">
        <f t="shared" si="41"/>
        <v>25</v>
      </c>
      <c r="CE17" s="266">
        <f t="shared" si="42"/>
        <v>41</v>
      </c>
      <c r="CF17" s="200"/>
      <c r="CG17" s="201">
        <f t="shared" si="38"/>
        <v>34</v>
      </c>
      <c r="CH17" s="201">
        <f t="shared" si="39"/>
        <v>35</v>
      </c>
      <c r="CI17" s="202" t="str">
        <f t="shared" si="40"/>
        <v>?</v>
      </c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</row>
    <row r="18" spans="1:137" s="218" customFormat="1">
      <c r="A18" s="224">
        <v>15</v>
      </c>
      <c r="B18" s="225" t="s">
        <v>47</v>
      </c>
      <c r="C18" s="207">
        <v>25</v>
      </c>
      <c r="D18" s="208">
        <f t="shared" si="0"/>
        <v>66</v>
      </c>
      <c r="E18" s="227">
        <v>25</v>
      </c>
      <c r="F18" s="204">
        <f t="shared" si="1"/>
        <v>78</v>
      </c>
      <c r="G18" s="227">
        <v>25</v>
      </c>
      <c r="H18" s="204">
        <f t="shared" ref="H18:H28" si="44">IF(G18=G$3,H$3,0)</f>
        <v>80</v>
      </c>
      <c r="I18" s="226">
        <v>25</v>
      </c>
      <c r="J18" s="204">
        <f t="shared" si="3"/>
        <v>80</v>
      </c>
      <c r="K18" s="227">
        <v>25</v>
      </c>
      <c r="L18" s="204">
        <f t="shared" si="4"/>
        <v>86</v>
      </c>
      <c r="M18" s="226">
        <v>25</v>
      </c>
      <c r="N18" s="204">
        <f t="shared" si="5"/>
        <v>92</v>
      </c>
      <c r="O18" s="227">
        <v>25</v>
      </c>
      <c r="P18" s="204">
        <f t="shared" si="6"/>
        <v>101</v>
      </c>
      <c r="Q18" s="226">
        <v>25</v>
      </c>
      <c r="R18" s="204">
        <f t="shared" si="7"/>
        <v>106</v>
      </c>
      <c r="S18" s="226">
        <v>25</v>
      </c>
      <c r="T18" s="204">
        <f t="shared" si="8"/>
        <v>130</v>
      </c>
      <c r="U18" s="226">
        <v>25</v>
      </c>
      <c r="V18" s="204">
        <f t="shared" si="9"/>
        <v>82</v>
      </c>
      <c r="W18" s="226">
        <v>50</v>
      </c>
      <c r="X18" s="204">
        <f t="shared" si="10"/>
        <v>153</v>
      </c>
      <c r="Y18" s="226">
        <v>25</v>
      </c>
      <c r="Z18" s="204">
        <f t="shared" si="11"/>
        <v>397</v>
      </c>
      <c r="AA18" s="226"/>
      <c r="AB18" s="217">
        <f t="shared" si="12"/>
        <v>0</v>
      </c>
      <c r="AC18" s="232"/>
      <c r="AD18" s="204"/>
      <c r="AE18" s="226">
        <v>25</v>
      </c>
      <c r="AF18" s="204">
        <f t="shared" si="13"/>
        <v>66</v>
      </c>
      <c r="AG18" s="232">
        <v>25</v>
      </c>
      <c r="AH18" s="204">
        <f t="shared" si="14"/>
        <v>10</v>
      </c>
      <c r="AI18" s="232"/>
      <c r="AJ18" s="204">
        <f t="shared" si="15"/>
        <v>0</v>
      </c>
      <c r="AK18" s="226">
        <v>25</v>
      </c>
      <c r="AL18" s="204">
        <f t="shared" si="16"/>
        <v>83</v>
      </c>
      <c r="AM18" s="226">
        <v>25</v>
      </c>
      <c r="AN18" s="204">
        <f t="shared" si="17"/>
        <v>103</v>
      </c>
      <c r="AO18" s="226"/>
      <c r="AP18" s="204">
        <f t="shared" si="18"/>
        <v>0</v>
      </c>
      <c r="AQ18" s="226"/>
      <c r="AR18" s="204">
        <f t="shared" si="19"/>
        <v>0</v>
      </c>
      <c r="AS18" s="226"/>
      <c r="AT18" s="204">
        <f t="shared" si="20"/>
        <v>0</v>
      </c>
      <c r="AU18" s="226"/>
      <c r="AV18" s="204">
        <f t="shared" si="21"/>
        <v>0</v>
      </c>
      <c r="AW18" s="226"/>
      <c r="AX18" s="204">
        <f t="shared" si="22"/>
        <v>0</v>
      </c>
      <c r="AY18" s="226"/>
      <c r="AZ18" s="204">
        <f t="shared" si="23"/>
        <v>0</v>
      </c>
      <c r="BA18" s="226"/>
      <c r="BB18" s="204">
        <f t="shared" si="24"/>
        <v>0</v>
      </c>
      <c r="BC18" s="226"/>
      <c r="BD18" s="204">
        <f t="shared" si="25"/>
        <v>0</v>
      </c>
      <c r="BE18" s="226"/>
      <c r="BF18" s="204">
        <f t="shared" si="26"/>
        <v>0</v>
      </c>
      <c r="BG18" s="226"/>
      <c r="BH18" s="204">
        <f t="shared" si="27"/>
        <v>0</v>
      </c>
      <c r="BI18" s="226"/>
      <c r="BJ18" s="204">
        <f t="shared" si="28"/>
        <v>0</v>
      </c>
      <c r="BK18" s="226"/>
      <c r="BL18" s="204">
        <f t="shared" si="29"/>
        <v>0</v>
      </c>
      <c r="BM18" s="226"/>
      <c r="BN18" s="204">
        <f t="shared" si="30"/>
        <v>0</v>
      </c>
      <c r="BO18" s="226"/>
      <c r="BP18" s="204">
        <f t="shared" si="31"/>
        <v>0</v>
      </c>
      <c r="BQ18" s="226"/>
      <c r="BR18" s="204">
        <f t="shared" si="32"/>
        <v>0</v>
      </c>
      <c r="BS18" s="226"/>
      <c r="BT18" s="204">
        <f t="shared" si="33"/>
        <v>0</v>
      </c>
      <c r="BU18" s="226"/>
      <c r="BV18" s="204">
        <f t="shared" si="34"/>
        <v>0</v>
      </c>
      <c r="BW18" s="226"/>
      <c r="BX18" s="204">
        <f t="shared" si="35"/>
        <v>0</v>
      </c>
      <c r="BY18" s="207"/>
      <c r="BZ18" s="211">
        <f t="shared" si="36"/>
        <v>0</v>
      </c>
      <c r="CA18" s="224"/>
      <c r="CB18" s="276" t="str">
        <f t="shared" si="37"/>
        <v>Gommers, Jos</v>
      </c>
      <c r="CC18" s="276"/>
      <c r="CD18" s="230">
        <f t="shared" si="41"/>
        <v>425</v>
      </c>
      <c r="CE18" s="267">
        <f t="shared" si="42"/>
        <v>1713</v>
      </c>
      <c r="CF18" s="278"/>
      <c r="CG18" s="277">
        <f t="shared" si="38"/>
        <v>20</v>
      </c>
      <c r="CH18" s="277">
        <f t="shared" si="39"/>
        <v>20</v>
      </c>
      <c r="CI18" s="215" t="str">
        <f t="shared" ref="CI18" si="45">IF(CD18&gt;=($CD$3-75),"Kampioen?","?")</f>
        <v>?</v>
      </c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</row>
    <row r="19" spans="1:137" s="203" customFormat="1">
      <c r="A19" s="193">
        <v>16</v>
      </c>
      <c r="B19" s="220" t="s">
        <v>23</v>
      </c>
      <c r="C19" s="195"/>
      <c r="D19" s="196">
        <f t="shared" si="0"/>
        <v>0</v>
      </c>
      <c r="E19" s="184">
        <v>25</v>
      </c>
      <c r="F19" s="183">
        <f t="shared" si="1"/>
        <v>78</v>
      </c>
      <c r="G19" s="184">
        <v>25</v>
      </c>
      <c r="H19" s="183">
        <f t="shared" si="44"/>
        <v>80</v>
      </c>
      <c r="I19" s="185"/>
      <c r="J19" s="183">
        <f t="shared" si="3"/>
        <v>0</v>
      </c>
      <c r="K19" s="184">
        <v>25</v>
      </c>
      <c r="L19" s="183">
        <v>71</v>
      </c>
      <c r="M19" s="185"/>
      <c r="N19" s="183">
        <f t="shared" si="5"/>
        <v>0</v>
      </c>
      <c r="O19" s="184">
        <v>25</v>
      </c>
      <c r="P19" s="183">
        <f t="shared" si="6"/>
        <v>101</v>
      </c>
      <c r="Q19" s="184">
        <v>25</v>
      </c>
      <c r="R19" s="183">
        <f t="shared" si="7"/>
        <v>106</v>
      </c>
      <c r="S19" s="184">
        <v>25</v>
      </c>
      <c r="T19" s="183">
        <f t="shared" si="8"/>
        <v>130</v>
      </c>
      <c r="U19" s="184">
        <v>25</v>
      </c>
      <c r="V19" s="183">
        <f t="shared" si="9"/>
        <v>82</v>
      </c>
      <c r="W19" s="184">
        <v>50</v>
      </c>
      <c r="X19" s="183">
        <f t="shared" si="10"/>
        <v>153</v>
      </c>
      <c r="Y19" s="184">
        <v>25</v>
      </c>
      <c r="Z19" s="183">
        <f t="shared" si="11"/>
        <v>397</v>
      </c>
      <c r="AA19" s="184"/>
      <c r="AB19" s="201">
        <f t="shared" si="12"/>
        <v>0</v>
      </c>
      <c r="AC19" s="186"/>
      <c r="AD19" s="183"/>
      <c r="AE19" s="184">
        <v>25</v>
      </c>
      <c r="AF19" s="183">
        <f t="shared" si="13"/>
        <v>66</v>
      </c>
      <c r="AG19" s="186"/>
      <c r="AH19" s="183">
        <f t="shared" si="14"/>
        <v>0</v>
      </c>
      <c r="AI19" s="186"/>
      <c r="AJ19" s="183">
        <f t="shared" si="15"/>
        <v>0</v>
      </c>
      <c r="AK19" s="184">
        <v>25</v>
      </c>
      <c r="AL19" s="183">
        <f t="shared" si="16"/>
        <v>83</v>
      </c>
      <c r="AM19" s="184">
        <v>25</v>
      </c>
      <c r="AN19" s="183">
        <f t="shared" si="17"/>
        <v>103</v>
      </c>
      <c r="AO19" s="184">
        <v>25</v>
      </c>
      <c r="AP19" s="183">
        <f t="shared" si="18"/>
        <v>106</v>
      </c>
      <c r="AQ19" s="184"/>
      <c r="AR19" s="183">
        <f t="shared" si="19"/>
        <v>0</v>
      </c>
      <c r="AS19" s="184"/>
      <c r="AT19" s="183">
        <f t="shared" si="20"/>
        <v>0</v>
      </c>
      <c r="AU19" s="184"/>
      <c r="AV19" s="183">
        <f t="shared" si="21"/>
        <v>0</v>
      </c>
      <c r="AW19" s="184"/>
      <c r="AX19" s="183">
        <f t="shared" si="22"/>
        <v>0</v>
      </c>
      <c r="AY19" s="184">
        <v>25</v>
      </c>
      <c r="AZ19" s="183">
        <f t="shared" si="23"/>
        <v>94</v>
      </c>
      <c r="BA19" s="184"/>
      <c r="BB19" s="183">
        <f t="shared" si="24"/>
        <v>0</v>
      </c>
      <c r="BC19" s="184"/>
      <c r="BD19" s="183">
        <f t="shared" si="25"/>
        <v>0</v>
      </c>
      <c r="BE19" s="184">
        <v>25</v>
      </c>
      <c r="BF19" s="183">
        <f t="shared" si="26"/>
        <v>103</v>
      </c>
      <c r="BG19" s="184">
        <v>25</v>
      </c>
      <c r="BH19" s="183">
        <f t="shared" si="27"/>
        <v>70</v>
      </c>
      <c r="BI19" s="184">
        <v>25</v>
      </c>
      <c r="BJ19" s="183">
        <f t="shared" si="28"/>
        <v>15</v>
      </c>
      <c r="BK19" s="184">
        <v>25</v>
      </c>
      <c r="BL19" s="183">
        <f t="shared" si="29"/>
        <v>109</v>
      </c>
      <c r="BM19" s="184"/>
      <c r="BN19" s="183">
        <f t="shared" si="30"/>
        <v>0</v>
      </c>
      <c r="BO19" s="184"/>
      <c r="BP19" s="183">
        <f t="shared" si="31"/>
        <v>0</v>
      </c>
      <c r="BQ19" s="184"/>
      <c r="BR19" s="183">
        <f t="shared" si="32"/>
        <v>0</v>
      </c>
      <c r="BS19" s="184"/>
      <c r="BT19" s="183">
        <f t="shared" si="33"/>
        <v>0</v>
      </c>
      <c r="BU19" s="184"/>
      <c r="BV19" s="183">
        <f t="shared" si="34"/>
        <v>0</v>
      </c>
      <c r="BW19" s="184"/>
      <c r="BX19" s="183">
        <f t="shared" si="35"/>
        <v>0</v>
      </c>
      <c r="BY19" s="195"/>
      <c r="BZ19" s="222">
        <f t="shared" si="36"/>
        <v>0</v>
      </c>
      <c r="CA19" s="193"/>
      <c r="CB19" s="198" t="str">
        <f t="shared" si="37"/>
        <v>Heijmans, Pieter</v>
      </c>
      <c r="CC19" s="172"/>
      <c r="CD19" s="121">
        <f t="shared" si="41"/>
        <v>475</v>
      </c>
      <c r="CE19" s="266">
        <f t="shared" si="42"/>
        <v>1947</v>
      </c>
      <c r="CF19" s="200"/>
      <c r="CG19" s="201">
        <f t="shared" si="38"/>
        <v>14</v>
      </c>
      <c r="CH19" s="201">
        <f t="shared" si="39"/>
        <v>15</v>
      </c>
      <c r="CI19" s="202" t="str">
        <f t="shared" si="40"/>
        <v>?</v>
      </c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</row>
    <row r="20" spans="1:137" s="218" customFormat="1">
      <c r="A20" s="224">
        <v>17</v>
      </c>
      <c r="B20" s="233" t="s">
        <v>24</v>
      </c>
      <c r="C20" s="207"/>
      <c r="D20" s="208">
        <f t="shared" si="0"/>
        <v>0</v>
      </c>
      <c r="E20" s="227"/>
      <c r="F20" s="204">
        <f t="shared" si="1"/>
        <v>0</v>
      </c>
      <c r="G20" s="227"/>
      <c r="H20" s="204">
        <f t="shared" si="44"/>
        <v>0</v>
      </c>
      <c r="I20" s="226">
        <v>25</v>
      </c>
      <c r="J20" s="204">
        <f t="shared" si="3"/>
        <v>80</v>
      </c>
      <c r="K20" s="227">
        <v>25</v>
      </c>
      <c r="L20" s="204">
        <f t="shared" si="4"/>
        <v>86</v>
      </c>
      <c r="M20" s="226"/>
      <c r="N20" s="204">
        <f t="shared" si="5"/>
        <v>0</v>
      </c>
      <c r="O20" s="227"/>
      <c r="P20" s="204">
        <f t="shared" si="6"/>
        <v>0</v>
      </c>
      <c r="Q20" s="227"/>
      <c r="R20" s="204">
        <f t="shared" si="7"/>
        <v>0</v>
      </c>
      <c r="S20" s="227"/>
      <c r="T20" s="204">
        <f t="shared" si="8"/>
        <v>0</v>
      </c>
      <c r="U20" s="227">
        <v>25</v>
      </c>
      <c r="V20" s="204">
        <f t="shared" si="9"/>
        <v>82</v>
      </c>
      <c r="W20" s="227">
        <v>50</v>
      </c>
      <c r="X20" s="204">
        <f t="shared" si="10"/>
        <v>153</v>
      </c>
      <c r="Y20" s="227"/>
      <c r="Z20" s="204">
        <f t="shared" si="11"/>
        <v>0</v>
      </c>
      <c r="AA20" s="227"/>
      <c r="AB20" s="217">
        <f t="shared" si="12"/>
        <v>0</v>
      </c>
      <c r="AC20" s="228"/>
      <c r="AD20" s="204"/>
      <c r="AE20" s="227"/>
      <c r="AF20" s="204">
        <f t="shared" si="13"/>
        <v>0</v>
      </c>
      <c r="AG20" s="228"/>
      <c r="AH20" s="204">
        <f t="shared" si="14"/>
        <v>0</v>
      </c>
      <c r="AI20" s="228"/>
      <c r="AJ20" s="204">
        <f t="shared" si="15"/>
        <v>0</v>
      </c>
      <c r="AK20" s="227"/>
      <c r="AL20" s="204">
        <f t="shared" si="16"/>
        <v>0</v>
      </c>
      <c r="AM20" s="227"/>
      <c r="AN20" s="204">
        <f t="shared" si="17"/>
        <v>0</v>
      </c>
      <c r="AO20" s="227"/>
      <c r="AP20" s="204">
        <f t="shared" si="18"/>
        <v>0</v>
      </c>
      <c r="AQ20" s="227"/>
      <c r="AR20" s="204">
        <f t="shared" si="19"/>
        <v>0</v>
      </c>
      <c r="AS20" s="227"/>
      <c r="AT20" s="204">
        <f t="shared" si="20"/>
        <v>0</v>
      </c>
      <c r="AU20" s="227"/>
      <c r="AV20" s="204">
        <f t="shared" si="21"/>
        <v>0</v>
      </c>
      <c r="AW20" s="227"/>
      <c r="AX20" s="204">
        <f t="shared" si="22"/>
        <v>0</v>
      </c>
      <c r="AY20" s="227"/>
      <c r="AZ20" s="204">
        <f t="shared" si="23"/>
        <v>0</v>
      </c>
      <c r="BA20" s="227"/>
      <c r="BB20" s="204">
        <f t="shared" si="24"/>
        <v>0</v>
      </c>
      <c r="BC20" s="227"/>
      <c r="BD20" s="204">
        <f t="shared" si="25"/>
        <v>0</v>
      </c>
      <c r="BE20" s="227"/>
      <c r="BF20" s="204">
        <f t="shared" si="26"/>
        <v>0</v>
      </c>
      <c r="BG20" s="227"/>
      <c r="BH20" s="204">
        <f t="shared" si="27"/>
        <v>0</v>
      </c>
      <c r="BI20" s="227"/>
      <c r="BJ20" s="204">
        <f t="shared" si="28"/>
        <v>0</v>
      </c>
      <c r="BK20" s="227"/>
      <c r="BL20" s="204">
        <f t="shared" si="29"/>
        <v>0</v>
      </c>
      <c r="BM20" s="227"/>
      <c r="BN20" s="204">
        <f t="shared" si="30"/>
        <v>0</v>
      </c>
      <c r="BO20" s="227"/>
      <c r="BP20" s="204">
        <f t="shared" si="31"/>
        <v>0</v>
      </c>
      <c r="BQ20" s="227"/>
      <c r="BR20" s="204">
        <f t="shared" si="32"/>
        <v>0</v>
      </c>
      <c r="BS20" s="227"/>
      <c r="BT20" s="204">
        <f t="shared" si="33"/>
        <v>0</v>
      </c>
      <c r="BU20" s="227"/>
      <c r="BV20" s="204">
        <f t="shared" si="34"/>
        <v>0</v>
      </c>
      <c r="BW20" s="227"/>
      <c r="BX20" s="204">
        <f t="shared" si="35"/>
        <v>0</v>
      </c>
      <c r="BY20" s="207"/>
      <c r="BZ20" s="211">
        <f t="shared" si="36"/>
        <v>0</v>
      </c>
      <c r="CA20" s="224"/>
      <c r="CB20" s="229" t="str">
        <f t="shared" si="37"/>
        <v>Hendrickx, Jann</v>
      </c>
      <c r="CC20" s="229"/>
      <c r="CD20" s="230">
        <f t="shared" si="41"/>
        <v>125</v>
      </c>
      <c r="CE20" s="267">
        <f t="shared" si="42"/>
        <v>401</v>
      </c>
      <c r="CF20" s="216"/>
      <c r="CG20" s="217">
        <f t="shared" si="38"/>
        <v>31</v>
      </c>
      <c r="CH20" s="217">
        <f t="shared" si="39"/>
        <v>32</v>
      </c>
      <c r="CI20" s="215" t="str">
        <f t="shared" si="40"/>
        <v>?</v>
      </c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</row>
    <row r="21" spans="1:137" s="203" customFormat="1">
      <c r="A21" s="193">
        <v>18</v>
      </c>
      <c r="B21" s="194" t="s">
        <v>25</v>
      </c>
      <c r="C21" s="195">
        <v>25</v>
      </c>
      <c r="D21" s="196">
        <f t="shared" si="0"/>
        <v>66</v>
      </c>
      <c r="E21" s="184"/>
      <c r="F21" s="183">
        <f t="shared" si="1"/>
        <v>0</v>
      </c>
      <c r="G21" s="184">
        <v>25</v>
      </c>
      <c r="H21" s="183">
        <f t="shared" si="44"/>
        <v>80</v>
      </c>
      <c r="I21" s="185"/>
      <c r="J21" s="183">
        <f t="shared" si="3"/>
        <v>0</v>
      </c>
      <c r="K21" s="184"/>
      <c r="L21" s="183">
        <f t="shared" si="4"/>
        <v>0</v>
      </c>
      <c r="M21" s="185"/>
      <c r="N21" s="183">
        <f t="shared" si="5"/>
        <v>0</v>
      </c>
      <c r="O21" s="184"/>
      <c r="P21" s="183">
        <f t="shared" si="6"/>
        <v>0</v>
      </c>
      <c r="Q21" s="184"/>
      <c r="R21" s="183">
        <f t="shared" si="7"/>
        <v>0</v>
      </c>
      <c r="S21" s="184"/>
      <c r="T21" s="183">
        <f t="shared" si="8"/>
        <v>0</v>
      </c>
      <c r="U21" s="184">
        <v>25</v>
      </c>
      <c r="V21" s="183">
        <f t="shared" si="9"/>
        <v>82</v>
      </c>
      <c r="W21" s="184">
        <v>50</v>
      </c>
      <c r="X21" s="183">
        <f t="shared" si="10"/>
        <v>153</v>
      </c>
      <c r="Y21" s="184"/>
      <c r="Z21" s="183">
        <f t="shared" si="11"/>
        <v>0</v>
      </c>
      <c r="AA21" s="184"/>
      <c r="AB21" s="201">
        <f t="shared" si="12"/>
        <v>0</v>
      </c>
      <c r="AC21" s="186"/>
      <c r="AD21" s="183"/>
      <c r="AE21" s="184"/>
      <c r="AF21" s="183">
        <f t="shared" si="13"/>
        <v>0</v>
      </c>
      <c r="AG21" s="186"/>
      <c r="AH21" s="183">
        <f t="shared" si="14"/>
        <v>0</v>
      </c>
      <c r="AI21" s="186">
        <v>25</v>
      </c>
      <c r="AJ21" s="183">
        <f t="shared" si="15"/>
        <v>110</v>
      </c>
      <c r="AK21" s="184"/>
      <c r="AL21" s="183">
        <f t="shared" si="16"/>
        <v>0</v>
      </c>
      <c r="AM21" s="184"/>
      <c r="AN21" s="183">
        <f t="shared" si="17"/>
        <v>0</v>
      </c>
      <c r="AO21" s="184"/>
      <c r="AP21" s="183">
        <f t="shared" si="18"/>
        <v>0</v>
      </c>
      <c r="AQ21" s="184"/>
      <c r="AR21" s="183">
        <f t="shared" si="19"/>
        <v>0</v>
      </c>
      <c r="AS21" s="184">
        <v>50</v>
      </c>
      <c r="AT21" s="183">
        <f t="shared" si="20"/>
        <v>155</v>
      </c>
      <c r="AU21" s="184">
        <v>25</v>
      </c>
      <c r="AV21" s="183">
        <f t="shared" si="21"/>
        <v>100</v>
      </c>
      <c r="AW21" s="184"/>
      <c r="AX21" s="183">
        <f t="shared" si="22"/>
        <v>0</v>
      </c>
      <c r="AY21" s="184">
        <v>25</v>
      </c>
      <c r="AZ21" s="183">
        <f t="shared" si="23"/>
        <v>94</v>
      </c>
      <c r="BA21" s="184">
        <v>25</v>
      </c>
      <c r="BB21" s="183">
        <f t="shared" si="24"/>
        <v>103</v>
      </c>
      <c r="BC21" s="184"/>
      <c r="BD21" s="183">
        <f t="shared" si="25"/>
        <v>0</v>
      </c>
      <c r="BE21" s="184">
        <v>25</v>
      </c>
      <c r="BF21" s="183">
        <f t="shared" si="26"/>
        <v>103</v>
      </c>
      <c r="BG21" s="184"/>
      <c r="BH21" s="183">
        <f t="shared" si="27"/>
        <v>0</v>
      </c>
      <c r="BI21" s="184"/>
      <c r="BJ21" s="183">
        <f t="shared" si="28"/>
        <v>0</v>
      </c>
      <c r="BK21" s="184"/>
      <c r="BL21" s="183">
        <f t="shared" si="29"/>
        <v>0</v>
      </c>
      <c r="BM21" s="184"/>
      <c r="BN21" s="183">
        <f t="shared" si="30"/>
        <v>0</v>
      </c>
      <c r="BO21" s="184">
        <v>25</v>
      </c>
      <c r="BP21" s="183">
        <f t="shared" si="31"/>
        <v>107</v>
      </c>
      <c r="BQ21" s="184"/>
      <c r="BR21" s="183">
        <f t="shared" si="32"/>
        <v>0</v>
      </c>
      <c r="BS21" s="184"/>
      <c r="BT21" s="183">
        <f t="shared" si="33"/>
        <v>0</v>
      </c>
      <c r="BU21" s="184"/>
      <c r="BV21" s="183">
        <f t="shared" si="34"/>
        <v>0</v>
      </c>
      <c r="BW21" s="184"/>
      <c r="BX21" s="183">
        <f t="shared" si="35"/>
        <v>0</v>
      </c>
      <c r="BY21" s="195"/>
      <c r="BZ21" s="197">
        <f t="shared" si="36"/>
        <v>0</v>
      </c>
      <c r="CA21" s="193"/>
      <c r="CB21" s="198" t="str">
        <f t="shared" si="37"/>
        <v>Jansen, Rum</v>
      </c>
      <c r="CC21" s="172"/>
      <c r="CD21" s="121">
        <f t="shared" si="41"/>
        <v>325</v>
      </c>
      <c r="CE21" s="266">
        <f t="shared" si="42"/>
        <v>1153</v>
      </c>
      <c r="CF21" s="200"/>
      <c r="CG21" s="201">
        <f t="shared" si="38"/>
        <v>26</v>
      </c>
      <c r="CH21" s="201">
        <f t="shared" si="39"/>
        <v>25</v>
      </c>
      <c r="CI21" s="202" t="str">
        <f t="shared" si="40"/>
        <v>?</v>
      </c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</row>
    <row r="22" spans="1:137" s="218" customFormat="1">
      <c r="A22" s="224">
        <v>19</v>
      </c>
      <c r="B22" s="233" t="s">
        <v>26</v>
      </c>
      <c r="C22" s="207">
        <v>25</v>
      </c>
      <c r="D22" s="208">
        <f t="shared" si="0"/>
        <v>66</v>
      </c>
      <c r="E22" s="227">
        <v>25</v>
      </c>
      <c r="F22" s="204">
        <f t="shared" si="1"/>
        <v>78</v>
      </c>
      <c r="G22" s="227">
        <v>25</v>
      </c>
      <c r="H22" s="204">
        <f t="shared" si="44"/>
        <v>80</v>
      </c>
      <c r="I22" s="226">
        <v>25</v>
      </c>
      <c r="J22" s="204">
        <f t="shared" si="3"/>
        <v>80</v>
      </c>
      <c r="K22" s="227">
        <v>25</v>
      </c>
      <c r="L22" s="204">
        <f t="shared" si="4"/>
        <v>86</v>
      </c>
      <c r="M22" s="226">
        <v>25</v>
      </c>
      <c r="N22" s="204">
        <f t="shared" si="5"/>
        <v>92</v>
      </c>
      <c r="O22" s="227">
        <v>25</v>
      </c>
      <c r="P22" s="204">
        <f t="shared" si="6"/>
        <v>101</v>
      </c>
      <c r="Q22" s="227">
        <v>25</v>
      </c>
      <c r="R22" s="204">
        <f t="shared" si="7"/>
        <v>106</v>
      </c>
      <c r="S22" s="227">
        <v>25</v>
      </c>
      <c r="T22" s="204">
        <f t="shared" si="8"/>
        <v>130</v>
      </c>
      <c r="U22" s="227">
        <v>25</v>
      </c>
      <c r="V22" s="204">
        <f t="shared" si="9"/>
        <v>82</v>
      </c>
      <c r="W22" s="227">
        <v>50</v>
      </c>
      <c r="X22" s="204">
        <f t="shared" si="10"/>
        <v>153</v>
      </c>
      <c r="Y22" s="227"/>
      <c r="Z22" s="204">
        <f t="shared" si="11"/>
        <v>0</v>
      </c>
      <c r="AA22" s="227">
        <v>25</v>
      </c>
      <c r="AB22" s="217">
        <f t="shared" si="12"/>
        <v>100</v>
      </c>
      <c r="AC22" s="228"/>
      <c r="AD22" s="204"/>
      <c r="AE22" s="227">
        <v>25</v>
      </c>
      <c r="AF22" s="204">
        <f t="shared" si="13"/>
        <v>66</v>
      </c>
      <c r="AG22" s="228"/>
      <c r="AH22" s="204">
        <f t="shared" si="14"/>
        <v>0</v>
      </c>
      <c r="AI22" s="228">
        <v>25</v>
      </c>
      <c r="AJ22" s="204">
        <f t="shared" si="15"/>
        <v>110</v>
      </c>
      <c r="AK22" s="227">
        <v>25</v>
      </c>
      <c r="AL22" s="204">
        <f t="shared" si="16"/>
        <v>83</v>
      </c>
      <c r="AM22" s="227">
        <v>25</v>
      </c>
      <c r="AN22" s="204">
        <f t="shared" si="17"/>
        <v>103</v>
      </c>
      <c r="AO22" s="227">
        <v>25</v>
      </c>
      <c r="AP22" s="204">
        <f t="shared" si="18"/>
        <v>106</v>
      </c>
      <c r="AQ22" s="227">
        <v>25</v>
      </c>
      <c r="AR22" s="204">
        <f t="shared" si="19"/>
        <v>112</v>
      </c>
      <c r="AS22" s="227">
        <v>50</v>
      </c>
      <c r="AT22" s="204">
        <f t="shared" si="20"/>
        <v>155</v>
      </c>
      <c r="AU22" s="227">
        <v>25</v>
      </c>
      <c r="AV22" s="204">
        <f t="shared" si="21"/>
        <v>100</v>
      </c>
      <c r="AW22" s="227">
        <v>25</v>
      </c>
      <c r="AX22" s="204">
        <f t="shared" si="22"/>
        <v>122</v>
      </c>
      <c r="AY22" s="227">
        <v>25</v>
      </c>
      <c r="AZ22" s="204">
        <f t="shared" si="23"/>
        <v>94</v>
      </c>
      <c r="BA22" s="227">
        <v>25</v>
      </c>
      <c r="BB22" s="204">
        <f t="shared" si="24"/>
        <v>103</v>
      </c>
      <c r="BC22" s="227"/>
      <c r="BD22" s="204">
        <f t="shared" si="25"/>
        <v>0</v>
      </c>
      <c r="BE22" s="227">
        <v>25</v>
      </c>
      <c r="BF22" s="204">
        <f t="shared" si="26"/>
        <v>103</v>
      </c>
      <c r="BG22" s="227">
        <v>25</v>
      </c>
      <c r="BH22" s="204">
        <f t="shared" si="27"/>
        <v>70</v>
      </c>
      <c r="BI22" s="227">
        <v>25</v>
      </c>
      <c r="BJ22" s="204">
        <f t="shared" si="28"/>
        <v>15</v>
      </c>
      <c r="BK22" s="227">
        <v>25</v>
      </c>
      <c r="BL22" s="204">
        <f t="shared" si="29"/>
        <v>109</v>
      </c>
      <c r="BM22" s="227">
        <v>25</v>
      </c>
      <c r="BN22" s="204">
        <f t="shared" si="30"/>
        <v>113</v>
      </c>
      <c r="BO22" s="227">
        <v>25</v>
      </c>
      <c r="BP22" s="204">
        <f t="shared" si="31"/>
        <v>107</v>
      </c>
      <c r="BQ22" s="227"/>
      <c r="BR22" s="204">
        <f t="shared" si="32"/>
        <v>0</v>
      </c>
      <c r="BS22" s="227"/>
      <c r="BT22" s="204">
        <f t="shared" si="33"/>
        <v>0</v>
      </c>
      <c r="BU22" s="227"/>
      <c r="BV22" s="204">
        <f t="shared" si="34"/>
        <v>0</v>
      </c>
      <c r="BW22" s="227"/>
      <c r="BX22" s="204">
        <f t="shared" si="35"/>
        <v>0</v>
      </c>
      <c r="BY22" s="207"/>
      <c r="BZ22" s="211">
        <f t="shared" si="36"/>
        <v>0</v>
      </c>
      <c r="CA22" s="281">
        <v>1</v>
      </c>
      <c r="CB22" s="251" t="str">
        <f t="shared" si="37"/>
        <v>Konings, Gerard</v>
      </c>
      <c r="CC22" s="251"/>
      <c r="CD22" s="270">
        <f t="shared" si="41"/>
        <v>775</v>
      </c>
      <c r="CE22" s="252">
        <f t="shared" si="42"/>
        <v>2826</v>
      </c>
      <c r="CF22" s="253"/>
      <c r="CG22" s="252">
        <f t="shared" si="38"/>
        <v>1</v>
      </c>
      <c r="CH22" s="252">
        <f t="shared" si="39"/>
        <v>4</v>
      </c>
      <c r="CI22" s="215" t="str">
        <f t="shared" si="40"/>
        <v>?</v>
      </c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</row>
    <row r="23" spans="1:137" s="203" customFormat="1">
      <c r="A23" s="193">
        <v>20</v>
      </c>
      <c r="B23" s="194" t="s">
        <v>27</v>
      </c>
      <c r="C23" s="195"/>
      <c r="D23" s="196">
        <f t="shared" si="0"/>
        <v>0</v>
      </c>
      <c r="E23" s="184"/>
      <c r="F23" s="183">
        <f t="shared" si="1"/>
        <v>0</v>
      </c>
      <c r="G23" s="184">
        <v>25</v>
      </c>
      <c r="H23" s="183">
        <f t="shared" si="44"/>
        <v>80</v>
      </c>
      <c r="I23" s="185">
        <v>25</v>
      </c>
      <c r="J23" s="183">
        <f t="shared" si="3"/>
        <v>80</v>
      </c>
      <c r="K23" s="184">
        <v>25</v>
      </c>
      <c r="L23" s="183">
        <f t="shared" si="4"/>
        <v>86</v>
      </c>
      <c r="M23" s="185"/>
      <c r="N23" s="183">
        <f t="shared" si="5"/>
        <v>0</v>
      </c>
      <c r="O23" s="184">
        <v>25</v>
      </c>
      <c r="P23" s="183">
        <f t="shared" si="6"/>
        <v>101</v>
      </c>
      <c r="Q23" s="184"/>
      <c r="R23" s="183">
        <f t="shared" si="7"/>
        <v>0</v>
      </c>
      <c r="S23" s="184"/>
      <c r="T23" s="183">
        <f t="shared" si="8"/>
        <v>0</v>
      </c>
      <c r="U23" s="184">
        <v>25</v>
      </c>
      <c r="V23" s="183">
        <f t="shared" si="9"/>
        <v>82</v>
      </c>
      <c r="W23" s="184"/>
      <c r="X23" s="183">
        <f t="shared" si="10"/>
        <v>0</v>
      </c>
      <c r="Y23" s="184"/>
      <c r="Z23" s="183">
        <f t="shared" si="11"/>
        <v>0</v>
      </c>
      <c r="AA23" s="184">
        <v>25</v>
      </c>
      <c r="AB23" s="201">
        <f t="shared" si="12"/>
        <v>100</v>
      </c>
      <c r="AC23" s="186"/>
      <c r="AD23" s="183"/>
      <c r="AE23" s="184">
        <v>25</v>
      </c>
      <c r="AF23" s="183">
        <f t="shared" si="13"/>
        <v>66</v>
      </c>
      <c r="AG23" s="186">
        <v>25</v>
      </c>
      <c r="AH23" s="183">
        <f t="shared" si="14"/>
        <v>10</v>
      </c>
      <c r="AI23" s="186"/>
      <c r="AJ23" s="183">
        <f t="shared" si="15"/>
        <v>0</v>
      </c>
      <c r="AK23" s="184">
        <v>25</v>
      </c>
      <c r="AL23" s="183">
        <f t="shared" si="16"/>
        <v>83</v>
      </c>
      <c r="AM23" s="184">
        <v>25</v>
      </c>
      <c r="AN23" s="183">
        <f t="shared" si="17"/>
        <v>103</v>
      </c>
      <c r="AO23" s="184"/>
      <c r="AP23" s="183">
        <f t="shared" si="18"/>
        <v>0</v>
      </c>
      <c r="AQ23" s="184"/>
      <c r="AR23" s="183">
        <f t="shared" si="19"/>
        <v>0</v>
      </c>
      <c r="AS23" s="184"/>
      <c r="AT23" s="183">
        <f t="shared" si="20"/>
        <v>0</v>
      </c>
      <c r="AU23" s="184"/>
      <c r="AV23" s="183">
        <f t="shared" si="21"/>
        <v>0</v>
      </c>
      <c r="AW23" s="184"/>
      <c r="AX23" s="183">
        <f t="shared" si="22"/>
        <v>0</v>
      </c>
      <c r="AY23" s="184"/>
      <c r="AZ23" s="183">
        <f t="shared" si="23"/>
        <v>0</v>
      </c>
      <c r="BA23" s="184"/>
      <c r="BB23" s="183">
        <f t="shared" si="24"/>
        <v>0</v>
      </c>
      <c r="BC23" s="184"/>
      <c r="BD23" s="183">
        <f t="shared" si="25"/>
        <v>0</v>
      </c>
      <c r="BE23" s="184"/>
      <c r="BF23" s="183">
        <f t="shared" si="26"/>
        <v>0</v>
      </c>
      <c r="BG23" s="184">
        <v>25</v>
      </c>
      <c r="BH23" s="183">
        <f t="shared" si="27"/>
        <v>70</v>
      </c>
      <c r="BI23" s="184">
        <v>25</v>
      </c>
      <c r="BJ23" s="183">
        <f t="shared" si="28"/>
        <v>15</v>
      </c>
      <c r="BK23" s="184"/>
      <c r="BL23" s="183">
        <f t="shared" si="29"/>
        <v>0</v>
      </c>
      <c r="BM23" s="184"/>
      <c r="BN23" s="183">
        <f t="shared" si="30"/>
        <v>0</v>
      </c>
      <c r="BO23" s="184">
        <v>25</v>
      </c>
      <c r="BP23" s="183">
        <f t="shared" si="31"/>
        <v>107</v>
      </c>
      <c r="BQ23" s="184"/>
      <c r="BR23" s="183">
        <f t="shared" si="32"/>
        <v>0</v>
      </c>
      <c r="BS23" s="184"/>
      <c r="BT23" s="183">
        <f t="shared" si="33"/>
        <v>0</v>
      </c>
      <c r="BU23" s="184"/>
      <c r="BV23" s="183">
        <f t="shared" si="34"/>
        <v>0</v>
      </c>
      <c r="BW23" s="184"/>
      <c r="BX23" s="183">
        <f t="shared" si="35"/>
        <v>0</v>
      </c>
      <c r="BY23" s="195"/>
      <c r="BZ23" s="197">
        <f t="shared" si="36"/>
        <v>0</v>
      </c>
      <c r="CA23" s="193"/>
      <c r="CB23" s="198" t="str">
        <f t="shared" si="37"/>
        <v>Leijsen, Pieter van</v>
      </c>
      <c r="CC23" s="172"/>
      <c r="CD23" s="121">
        <f t="shared" si="41"/>
        <v>325</v>
      </c>
      <c r="CE23" s="266">
        <f t="shared" si="42"/>
        <v>983</v>
      </c>
      <c r="CF23" s="200"/>
      <c r="CG23" s="201">
        <f t="shared" si="38"/>
        <v>26</v>
      </c>
      <c r="CH23" s="201">
        <f t="shared" si="39"/>
        <v>30</v>
      </c>
      <c r="CI23" s="202" t="str">
        <f t="shared" si="40"/>
        <v>?</v>
      </c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</row>
    <row r="24" spans="1:137" s="218" customFormat="1">
      <c r="A24" s="224">
        <v>21</v>
      </c>
      <c r="B24" s="233" t="s">
        <v>28</v>
      </c>
      <c r="C24" s="207"/>
      <c r="D24" s="208">
        <f t="shared" si="0"/>
        <v>0</v>
      </c>
      <c r="E24" s="227">
        <v>25</v>
      </c>
      <c r="F24" s="204">
        <f t="shared" si="1"/>
        <v>78</v>
      </c>
      <c r="G24" s="227"/>
      <c r="H24" s="204">
        <f t="shared" si="44"/>
        <v>0</v>
      </c>
      <c r="I24" s="226"/>
      <c r="J24" s="204">
        <f t="shared" si="3"/>
        <v>0</v>
      </c>
      <c r="K24" s="227">
        <v>25</v>
      </c>
      <c r="L24" s="204">
        <f t="shared" si="4"/>
        <v>86</v>
      </c>
      <c r="M24" s="226">
        <v>25</v>
      </c>
      <c r="N24" s="204">
        <f t="shared" si="5"/>
        <v>92</v>
      </c>
      <c r="O24" s="227"/>
      <c r="P24" s="204">
        <f t="shared" si="6"/>
        <v>0</v>
      </c>
      <c r="Q24" s="227">
        <v>25</v>
      </c>
      <c r="R24" s="204">
        <f t="shared" si="7"/>
        <v>106</v>
      </c>
      <c r="S24" s="227"/>
      <c r="T24" s="204">
        <f t="shared" si="8"/>
        <v>0</v>
      </c>
      <c r="U24" s="227"/>
      <c r="V24" s="204">
        <f t="shared" si="9"/>
        <v>0</v>
      </c>
      <c r="W24" s="227">
        <v>50</v>
      </c>
      <c r="X24" s="204">
        <f t="shared" si="10"/>
        <v>153</v>
      </c>
      <c r="Y24" s="227">
        <v>25</v>
      </c>
      <c r="Z24" s="204">
        <f t="shared" si="11"/>
        <v>397</v>
      </c>
      <c r="AA24" s="227"/>
      <c r="AB24" s="217">
        <f t="shared" si="12"/>
        <v>0</v>
      </c>
      <c r="AC24" s="228"/>
      <c r="AD24" s="204"/>
      <c r="AE24" s="227"/>
      <c r="AF24" s="204">
        <f t="shared" si="13"/>
        <v>0</v>
      </c>
      <c r="AG24" s="228"/>
      <c r="AH24" s="204">
        <f t="shared" si="14"/>
        <v>0</v>
      </c>
      <c r="AI24" s="228">
        <v>25</v>
      </c>
      <c r="AJ24" s="204">
        <f t="shared" si="15"/>
        <v>110</v>
      </c>
      <c r="AK24" s="227"/>
      <c r="AL24" s="204">
        <f t="shared" si="16"/>
        <v>0</v>
      </c>
      <c r="AM24" s="227">
        <v>25</v>
      </c>
      <c r="AN24" s="204">
        <f t="shared" si="17"/>
        <v>103</v>
      </c>
      <c r="AO24" s="227">
        <v>25</v>
      </c>
      <c r="AP24" s="204">
        <f t="shared" si="18"/>
        <v>106</v>
      </c>
      <c r="AQ24" s="227"/>
      <c r="AR24" s="204">
        <f t="shared" si="19"/>
        <v>0</v>
      </c>
      <c r="AS24" s="227"/>
      <c r="AT24" s="204">
        <f t="shared" si="20"/>
        <v>0</v>
      </c>
      <c r="AU24" s="227">
        <v>25</v>
      </c>
      <c r="AV24" s="204">
        <f t="shared" si="21"/>
        <v>100</v>
      </c>
      <c r="AW24" s="227"/>
      <c r="AX24" s="204">
        <f t="shared" si="22"/>
        <v>0</v>
      </c>
      <c r="AY24" s="227">
        <v>25</v>
      </c>
      <c r="AZ24" s="204">
        <f t="shared" si="23"/>
        <v>94</v>
      </c>
      <c r="BA24" s="227">
        <v>25</v>
      </c>
      <c r="BB24" s="204">
        <f t="shared" si="24"/>
        <v>103</v>
      </c>
      <c r="BC24" s="227"/>
      <c r="BD24" s="204">
        <f t="shared" si="25"/>
        <v>0</v>
      </c>
      <c r="BE24" s="227"/>
      <c r="BF24" s="204">
        <f t="shared" si="26"/>
        <v>0</v>
      </c>
      <c r="BG24" s="227"/>
      <c r="BH24" s="204">
        <f t="shared" si="27"/>
        <v>0</v>
      </c>
      <c r="BI24" s="227"/>
      <c r="BJ24" s="204">
        <f t="shared" si="28"/>
        <v>0</v>
      </c>
      <c r="BK24" s="227"/>
      <c r="BL24" s="204">
        <f t="shared" si="29"/>
        <v>0</v>
      </c>
      <c r="BM24" s="227">
        <v>25</v>
      </c>
      <c r="BN24" s="204">
        <f t="shared" si="30"/>
        <v>113</v>
      </c>
      <c r="BO24" s="227"/>
      <c r="BP24" s="204">
        <f t="shared" si="31"/>
        <v>0</v>
      </c>
      <c r="BQ24" s="227"/>
      <c r="BR24" s="204">
        <f t="shared" si="32"/>
        <v>0</v>
      </c>
      <c r="BS24" s="227"/>
      <c r="BT24" s="204">
        <f t="shared" si="33"/>
        <v>0</v>
      </c>
      <c r="BU24" s="227"/>
      <c r="BV24" s="204">
        <f t="shared" si="34"/>
        <v>0</v>
      </c>
      <c r="BW24" s="227"/>
      <c r="BX24" s="204">
        <f t="shared" si="35"/>
        <v>0</v>
      </c>
      <c r="BY24" s="207"/>
      <c r="BZ24" s="211">
        <f t="shared" si="36"/>
        <v>0</v>
      </c>
      <c r="CA24" s="224"/>
      <c r="CB24" s="229" t="str">
        <f t="shared" si="37"/>
        <v>Matthijsse, Stevin</v>
      </c>
      <c r="CC24" s="229"/>
      <c r="CD24" s="230">
        <f t="shared" si="41"/>
        <v>350</v>
      </c>
      <c r="CE24" s="267">
        <f t="shared" si="42"/>
        <v>1641</v>
      </c>
      <c r="CF24" s="216"/>
      <c r="CG24" s="217">
        <f t="shared" si="38"/>
        <v>23</v>
      </c>
      <c r="CH24" s="217">
        <f t="shared" si="39"/>
        <v>21</v>
      </c>
      <c r="CI24" s="215" t="str">
        <f t="shared" si="40"/>
        <v>?</v>
      </c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</row>
    <row r="25" spans="1:137" s="203" customFormat="1">
      <c r="A25" s="193">
        <v>22</v>
      </c>
      <c r="B25" s="194" t="s">
        <v>29</v>
      </c>
      <c r="C25" s="195"/>
      <c r="D25" s="196">
        <f t="shared" si="0"/>
        <v>0</v>
      </c>
      <c r="E25" s="184">
        <v>25</v>
      </c>
      <c r="F25" s="183">
        <f t="shared" si="1"/>
        <v>78</v>
      </c>
      <c r="G25" s="184">
        <v>25</v>
      </c>
      <c r="H25" s="183">
        <f t="shared" si="44"/>
        <v>80</v>
      </c>
      <c r="I25" s="185">
        <v>25</v>
      </c>
      <c r="J25" s="183">
        <f t="shared" si="3"/>
        <v>80</v>
      </c>
      <c r="K25" s="184"/>
      <c r="L25" s="183">
        <f t="shared" si="4"/>
        <v>0</v>
      </c>
      <c r="M25" s="185">
        <v>25</v>
      </c>
      <c r="N25" s="183">
        <f t="shared" si="5"/>
        <v>92</v>
      </c>
      <c r="O25" s="184">
        <v>25</v>
      </c>
      <c r="P25" s="183">
        <f t="shared" si="6"/>
        <v>101</v>
      </c>
      <c r="Q25" s="184"/>
      <c r="R25" s="183">
        <f t="shared" si="7"/>
        <v>0</v>
      </c>
      <c r="S25" s="184">
        <v>25</v>
      </c>
      <c r="T25" s="183">
        <f t="shared" si="8"/>
        <v>130</v>
      </c>
      <c r="U25" s="184"/>
      <c r="V25" s="183">
        <f t="shared" si="9"/>
        <v>0</v>
      </c>
      <c r="W25" s="184">
        <v>50</v>
      </c>
      <c r="X25" s="183">
        <f t="shared" si="10"/>
        <v>153</v>
      </c>
      <c r="Y25" s="184">
        <v>25</v>
      </c>
      <c r="Z25" s="183">
        <f t="shared" si="11"/>
        <v>397</v>
      </c>
      <c r="AA25" s="184"/>
      <c r="AB25" s="201">
        <f t="shared" si="12"/>
        <v>0</v>
      </c>
      <c r="AC25" s="186"/>
      <c r="AD25" s="183"/>
      <c r="AE25" s="184">
        <v>25</v>
      </c>
      <c r="AF25" s="183">
        <f t="shared" si="13"/>
        <v>66</v>
      </c>
      <c r="AG25" s="186">
        <v>25</v>
      </c>
      <c r="AH25" s="183">
        <f t="shared" si="14"/>
        <v>10</v>
      </c>
      <c r="AI25" s="186"/>
      <c r="AJ25" s="183">
        <f t="shared" si="15"/>
        <v>0</v>
      </c>
      <c r="AK25" s="184"/>
      <c r="AL25" s="183">
        <f t="shared" si="16"/>
        <v>0</v>
      </c>
      <c r="AM25" s="184"/>
      <c r="AN25" s="183">
        <f t="shared" si="17"/>
        <v>0</v>
      </c>
      <c r="AO25" s="184">
        <v>25</v>
      </c>
      <c r="AP25" s="183">
        <f t="shared" si="18"/>
        <v>106</v>
      </c>
      <c r="AQ25" s="184"/>
      <c r="AR25" s="183">
        <f t="shared" si="19"/>
        <v>0</v>
      </c>
      <c r="AS25" s="184"/>
      <c r="AT25" s="183">
        <f t="shared" si="20"/>
        <v>0</v>
      </c>
      <c r="AU25" s="184">
        <v>25</v>
      </c>
      <c r="AV25" s="183">
        <f t="shared" si="21"/>
        <v>100</v>
      </c>
      <c r="AW25" s="184"/>
      <c r="AX25" s="183">
        <f t="shared" si="22"/>
        <v>0</v>
      </c>
      <c r="AY25" s="184"/>
      <c r="AZ25" s="183">
        <f t="shared" si="23"/>
        <v>0</v>
      </c>
      <c r="BA25" s="184">
        <v>25</v>
      </c>
      <c r="BB25" s="183">
        <f t="shared" si="24"/>
        <v>103</v>
      </c>
      <c r="BC25" s="184"/>
      <c r="BD25" s="183">
        <f t="shared" si="25"/>
        <v>0</v>
      </c>
      <c r="BE25" s="184"/>
      <c r="BF25" s="183">
        <f t="shared" si="26"/>
        <v>0</v>
      </c>
      <c r="BG25" s="184">
        <v>25</v>
      </c>
      <c r="BH25" s="183">
        <f t="shared" si="27"/>
        <v>70</v>
      </c>
      <c r="BI25" s="184">
        <v>25</v>
      </c>
      <c r="BJ25" s="183">
        <f t="shared" si="28"/>
        <v>15</v>
      </c>
      <c r="BK25" s="184">
        <v>25</v>
      </c>
      <c r="BL25" s="183">
        <f t="shared" si="29"/>
        <v>109</v>
      </c>
      <c r="BM25" s="184"/>
      <c r="BN25" s="183">
        <f t="shared" si="30"/>
        <v>0</v>
      </c>
      <c r="BO25" s="184">
        <v>25</v>
      </c>
      <c r="BP25" s="183">
        <f t="shared" si="31"/>
        <v>107</v>
      </c>
      <c r="BQ25" s="184"/>
      <c r="BR25" s="183">
        <f t="shared" si="32"/>
        <v>0</v>
      </c>
      <c r="BS25" s="184"/>
      <c r="BT25" s="183">
        <f t="shared" si="33"/>
        <v>0</v>
      </c>
      <c r="BU25" s="184"/>
      <c r="BV25" s="183">
        <f t="shared" si="34"/>
        <v>0</v>
      </c>
      <c r="BW25" s="184"/>
      <c r="BX25" s="183">
        <f t="shared" si="35"/>
        <v>0</v>
      </c>
      <c r="BY25" s="195"/>
      <c r="BZ25" s="197">
        <f t="shared" si="36"/>
        <v>0</v>
      </c>
      <c r="CA25" s="193"/>
      <c r="CB25" s="198" t="str">
        <f t="shared" si="37"/>
        <v>Matthijssen, Nico</v>
      </c>
      <c r="CC25" s="172"/>
      <c r="CD25" s="121">
        <f t="shared" si="41"/>
        <v>450</v>
      </c>
      <c r="CE25" s="266">
        <f t="shared" si="42"/>
        <v>1797</v>
      </c>
      <c r="CF25" s="200"/>
      <c r="CG25" s="201">
        <f t="shared" si="38"/>
        <v>19</v>
      </c>
      <c r="CH25" s="201">
        <f t="shared" si="39"/>
        <v>19</v>
      </c>
      <c r="CI25" s="202" t="str">
        <f t="shared" si="40"/>
        <v>?</v>
      </c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</row>
    <row r="26" spans="1:137" s="218" customFormat="1">
      <c r="A26" s="224">
        <v>23</v>
      </c>
      <c r="B26" s="233" t="s">
        <v>49</v>
      </c>
      <c r="C26" s="207">
        <v>25</v>
      </c>
      <c r="D26" s="208">
        <f t="shared" si="0"/>
        <v>66</v>
      </c>
      <c r="E26" s="226">
        <v>25</v>
      </c>
      <c r="F26" s="204">
        <f t="shared" si="1"/>
        <v>78</v>
      </c>
      <c r="G26" s="226">
        <v>25</v>
      </c>
      <c r="H26" s="204">
        <f t="shared" si="44"/>
        <v>80</v>
      </c>
      <c r="I26" s="227">
        <v>25</v>
      </c>
      <c r="J26" s="204">
        <f t="shared" si="3"/>
        <v>80</v>
      </c>
      <c r="K26" s="226">
        <v>25</v>
      </c>
      <c r="L26" s="204">
        <f t="shared" si="4"/>
        <v>86</v>
      </c>
      <c r="M26" s="227">
        <v>25</v>
      </c>
      <c r="N26" s="204">
        <f t="shared" si="5"/>
        <v>92</v>
      </c>
      <c r="O26" s="226">
        <v>25</v>
      </c>
      <c r="P26" s="204">
        <f t="shared" si="6"/>
        <v>101</v>
      </c>
      <c r="Q26" s="226">
        <v>25</v>
      </c>
      <c r="R26" s="204">
        <f t="shared" si="7"/>
        <v>106</v>
      </c>
      <c r="S26" s="226">
        <v>25</v>
      </c>
      <c r="T26" s="204">
        <f t="shared" si="8"/>
        <v>130</v>
      </c>
      <c r="U26" s="226">
        <v>25</v>
      </c>
      <c r="V26" s="204">
        <f t="shared" si="9"/>
        <v>82</v>
      </c>
      <c r="W26" s="226"/>
      <c r="X26" s="204">
        <f t="shared" si="10"/>
        <v>0</v>
      </c>
      <c r="Y26" s="226"/>
      <c r="Z26" s="204">
        <f t="shared" si="11"/>
        <v>0</v>
      </c>
      <c r="AA26" s="226"/>
      <c r="AB26" s="217">
        <f t="shared" si="12"/>
        <v>0</v>
      </c>
      <c r="AC26" s="232"/>
      <c r="AD26" s="204"/>
      <c r="AE26" s="226">
        <v>25</v>
      </c>
      <c r="AF26" s="204">
        <f t="shared" si="13"/>
        <v>66</v>
      </c>
      <c r="AG26" s="232">
        <v>25</v>
      </c>
      <c r="AH26" s="183">
        <f t="shared" si="14"/>
        <v>10</v>
      </c>
      <c r="AI26" s="232">
        <v>25</v>
      </c>
      <c r="AJ26" s="204">
        <f t="shared" si="15"/>
        <v>110</v>
      </c>
      <c r="AK26" s="226">
        <v>25</v>
      </c>
      <c r="AL26" s="204">
        <f t="shared" si="16"/>
        <v>83</v>
      </c>
      <c r="AM26" s="226">
        <v>25</v>
      </c>
      <c r="AN26" s="204">
        <f t="shared" si="17"/>
        <v>103</v>
      </c>
      <c r="AO26" s="226">
        <v>25</v>
      </c>
      <c r="AP26" s="204">
        <f t="shared" si="18"/>
        <v>106</v>
      </c>
      <c r="AQ26" s="226">
        <v>25</v>
      </c>
      <c r="AR26" s="204">
        <f t="shared" si="19"/>
        <v>112</v>
      </c>
      <c r="AS26" s="226">
        <v>50</v>
      </c>
      <c r="AT26" s="204">
        <f t="shared" si="20"/>
        <v>155</v>
      </c>
      <c r="AU26" s="226">
        <v>25</v>
      </c>
      <c r="AV26" s="204">
        <f t="shared" si="21"/>
        <v>100</v>
      </c>
      <c r="AW26" s="226">
        <v>25</v>
      </c>
      <c r="AX26" s="204">
        <f t="shared" si="22"/>
        <v>122</v>
      </c>
      <c r="AY26" s="226">
        <v>25</v>
      </c>
      <c r="AZ26" s="204">
        <f t="shared" si="23"/>
        <v>94</v>
      </c>
      <c r="BA26" s="226"/>
      <c r="BB26" s="204">
        <v>0</v>
      </c>
      <c r="BC26" s="226"/>
      <c r="BD26" s="204">
        <f t="shared" si="25"/>
        <v>0</v>
      </c>
      <c r="BE26" s="226">
        <v>25</v>
      </c>
      <c r="BF26" s="204">
        <f t="shared" si="26"/>
        <v>103</v>
      </c>
      <c r="BG26" s="226">
        <v>25</v>
      </c>
      <c r="BH26" s="204">
        <f t="shared" si="27"/>
        <v>70</v>
      </c>
      <c r="BI26" s="226">
        <v>25</v>
      </c>
      <c r="BJ26" s="204">
        <f t="shared" si="28"/>
        <v>15</v>
      </c>
      <c r="BK26" s="226">
        <v>25</v>
      </c>
      <c r="BL26" s="204">
        <f t="shared" si="29"/>
        <v>109</v>
      </c>
      <c r="BM26" s="226">
        <v>25</v>
      </c>
      <c r="BN26" s="204">
        <f t="shared" si="30"/>
        <v>113</v>
      </c>
      <c r="BO26" s="226">
        <v>25</v>
      </c>
      <c r="BP26" s="204">
        <f t="shared" si="31"/>
        <v>107</v>
      </c>
      <c r="BQ26" s="226"/>
      <c r="BR26" s="204">
        <f t="shared" si="32"/>
        <v>0</v>
      </c>
      <c r="BS26" s="226"/>
      <c r="BT26" s="204">
        <f t="shared" si="33"/>
        <v>0</v>
      </c>
      <c r="BU26" s="226"/>
      <c r="BV26" s="204">
        <f t="shared" si="34"/>
        <v>0</v>
      </c>
      <c r="BW26" s="226"/>
      <c r="BX26" s="204"/>
      <c r="BY26" s="207"/>
      <c r="BZ26" s="231"/>
      <c r="CA26" s="224">
        <v>3</v>
      </c>
      <c r="CB26" s="251" t="s">
        <v>49</v>
      </c>
      <c r="CC26" s="312"/>
      <c r="CD26" s="270">
        <f t="shared" si="41"/>
        <v>700</v>
      </c>
      <c r="CE26" s="252">
        <f t="shared" si="42"/>
        <v>2482</v>
      </c>
      <c r="CF26" s="313"/>
      <c r="CG26" s="252">
        <f t="shared" si="38"/>
        <v>5</v>
      </c>
      <c r="CH26" s="252">
        <f t="shared" si="39"/>
        <v>5</v>
      </c>
      <c r="CI26" s="215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</row>
    <row r="27" spans="1:137" s="203" customFormat="1">
      <c r="A27" s="193">
        <v>24</v>
      </c>
      <c r="B27" s="194" t="s">
        <v>30</v>
      </c>
      <c r="C27" s="195"/>
      <c r="D27" s="196">
        <f t="shared" si="0"/>
        <v>0</v>
      </c>
      <c r="E27" s="185">
        <v>25</v>
      </c>
      <c r="F27" s="183">
        <f t="shared" si="1"/>
        <v>78</v>
      </c>
      <c r="G27" s="185">
        <v>25</v>
      </c>
      <c r="H27" s="183">
        <f t="shared" si="44"/>
        <v>80</v>
      </c>
      <c r="I27" s="184">
        <v>25</v>
      </c>
      <c r="J27" s="183">
        <f t="shared" si="3"/>
        <v>80</v>
      </c>
      <c r="K27" s="185"/>
      <c r="L27" s="183">
        <f t="shared" si="4"/>
        <v>0</v>
      </c>
      <c r="M27" s="184">
        <v>25</v>
      </c>
      <c r="N27" s="183">
        <f t="shared" si="5"/>
        <v>92</v>
      </c>
      <c r="O27" s="185"/>
      <c r="P27" s="183">
        <f t="shared" si="6"/>
        <v>0</v>
      </c>
      <c r="Q27" s="185"/>
      <c r="R27" s="183">
        <f t="shared" si="7"/>
        <v>0</v>
      </c>
      <c r="S27" s="185">
        <v>25</v>
      </c>
      <c r="T27" s="183">
        <f t="shared" si="8"/>
        <v>130</v>
      </c>
      <c r="U27" s="185">
        <v>25</v>
      </c>
      <c r="V27" s="183">
        <f t="shared" si="9"/>
        <v>82</v>
      </c>
      <c r="W27" s="185"/>
      <c r="X27" s="183">
        <f t="shared" si="10"/>
        <v>0</v>
      </c>
      <c r="Y27" s="185">
        <v>25</v>
      </c>
      <c r="Z27" s="183">
        <f t="shared" si="11"/>
        <v>397</v>
      </c>
      <c r="AA27" s="185"/>
      <c r="AB27" s="201">
        <f t="shared" si="12"/>
        <v>0</v>
      </c>
      <c r="AC27" s="221"/>
      <c r="AD27" s="183"/>
      <c r="AE27" s="185">
        <v>25</v>
      </c>
      <c r="AF27" s="183">
        <f t="shared" si="13"/>
        <v>66</v>
      </c>
      <c r="AG27" s="221">
        <v>25</v>
      </c>
      <c r="AH27" s="183">
        <f>IF(AG27=AG$3,AH$3,0)</f>
        <v>10</v>
      </c>
      <c r="AI27" s="221">
        <v>25</v>
      </c>
      <c r="AJ27" s="183">
        <f t="shared" si="15"/>
        <v>110</v>
      </c>
      <c r="AK27" s="185"/>
      <c r="AL27" s="183">
        <f t="shared" si="16"/>
        <v>0</v>
      </c>
      <c r="AM27" s="185"/>
      <c r="AN27" s="183">
        <f t="shared" si="17"/>
        <v>0</v>
      </c>
      <c r="AO27" s="185"/>
      <c r="AP27" s="183">
        <f t="shared" si="18"/>
        <v>0</v>
      </c>
      <c r="AQ27" s="185"/>
      <c r="AR27" s="183">
        <f t="shared" si="19"/>
        <v>0</v>
      </c>
      <c r="AS27" s="185">
        <v>50</v>
      </c>
      <c r="AT27" s="183">
        <f t="shared" si="20"/>
        <v>155</v>
      </c>
      <c r="AU27" s="185">
        <v>25</v>
      </c>
      <c r="AV27" s="183">
        <f t="shared" si="21"/>
        <v>100</v>
      </c>
      <c r="AW27" s="185"/>
      <c r="AX27" s="183">
        <f t="shared" si="22"/>
        <v>0</v>
      </c>
      <c r="AY27" s="185"/>
      <c r="AZ27" s="183">
        <f t="shared" si="23"/>
        <v>0</v>
      </c>
      <c r="BA27" s="185">
        <v>25</v>
      </c>
      <c r="BB27" s="183">
        <f>IF(BA27=BA$3,BB$3,0)</f>
        <v>103</v>
      </c>
      <c r="BC27" s="185"/>
      <c r="BD27" s="183">
        <f t="shared" si="25"/>
        <v>0</v>
      </c>
      <c r="BE27" s="185">
        <v>25</v>
      </c>
      <c r="BF27" s="183">
        <f t="shared" si="26"/>
        <v>103</v>
      </c>
      <c r="BG27" s="185">
        <v>25</v>
      </c>
      <c r="BH27" s="183">
        <f t="shared" si="27"/>
        <v>70</v>
      </c>
      <c r="BI27" s="185">
        <v>25</v>
      </c>
      <c r="BJ27" s="183">
        <f t="shared" si="28"/>
        <v>15</v>
      </c>
      <c r="BK27" s="185">
        <v>25</v>
      </c>
      <c r="BL27" s="183">
        <f t="shared" si="29"/>
        <v>109</v>
      </c>
      <c r="BM27" s="185"/>
      <c r="BN27" s="183">
        <f t="shared" si="30"/>
        <v>0</v>
      </c>
      <c r="BO27" s="185">
        <v>25</v>
      </c>
      <c r="BP27" s="183">
        <f t="shared" si="31"/>
        <v>107</v>
      </c>
      <c r="BQ27" s="185"/>
      <c r="BR27" s="183">
        <f t="shared" si="32"/>
        <v>0</v>
      </c>
      <c r="BS27" s="185"/>
      <c r="BT27" s="183">
        <f t="shared" si="33"/>
        <v>0</v>
      </c>
      <c r="BU27" s="185"/>
      <c r="BV27" s="183">
        <f t="shared" si="34"/>
        <v>0</v>
      </c>
      <c r="BW27" s="185"/>
      <c r="BX27" s="183">
        <f>IF(BW27=BW$3,BX$3,0)</f>
        <v>0</v>
      </c>
      <c r="BY27" s="195"/>
      <c r="BZ27" s="222">
        <f>IF(BY27=BY$3,BZ$3,0)</f>
        <v>0</v>
      </c>
      <c r="CA27" s="193"/>
      <c r="CB27" s="198" t="str">
        <f>B27</f>
        <v>Nobelen, Werner van den</v>
      </c>
      <c r="CC27" s="172"/>
      <c r="CD27" s="121">
        <f t="shared" si="41"/>
        <v>475</v>
      </c>
      <c r="CE27" s="266">
        <f t="shared" si="42"/>
        <v>1887</v>
      </c>
      <c r="CF27" s="200"/>
      <c r="CG27" s="201">
        <f t="shared" si="38"/>
        <v>14</v>
      </c>
      <c r="CH27" s="201">
        <f t="shared" si="39"/>
        <v>16</v>
      </c>
      <c r="CI27" s="202" t="str">
        <f t="shared" si="40"/>
        <v>?</v>
      </c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</row>
    <row r="28" spans="1:137" s="218" customFormat="1">
      <c r="A28" s="224">
        <v>25</v>
      </c>
      <c r="B28" s="233" t="s">
        <v>31</v>
      </c>
      <c r="C28" s="207"/>
      <c r="D28" s="208">
        <f t="shared" si="0"/>
        <v>0</v>
      </c>
      <c r="E28" s="226">
        <v>25</v>
      </c>
      <c r="F28" s="204">
        <f t="shared" si="1"/>
        <v>78</v>
      </c>
      <c r="G28" s="226"/>
      <c r="H28" s="204">
        <f t="shared" si="44"/>
        <v>0</v>
      </c>
      <c r="I28" s="227"/>
      <c r="J28" s="204">
        <f t="shared" si="3"/>
        <v>0</v>
      </c>
      <c r="K28" s="226"/>
      <c r="L28" s="204">
        <f t="shared" si="4"/>
        <v>0</v>
      </c>
      <c r="M28" s="227">
        <v>25</v>
      </c>
      <c r="N28" s="204">
        <f t="shared" si="5"/>
        <v>92</v>
      </c>
      <c r="O28" s="226"/>
      <c r="P28" s="204">
        <f t="shared" si="6"/>
        <v>0</v>
      </c>
      <c r="Q28" s="226"/>
      <c r="R28" s="204">
        <f t="shared" si="7"/>
        <v>0</v>
      </c>
      <c r="S28" s="226"/>
      <c r="T28" s="204">
        <f t="shared" si="8"/>
        <v>0</v>
      </c>
      <c r="U28" s="226">
        <v>25</v>
      </c>
      <c r="V28" s="204">
        <f t="shared" si="9"/>
        <v>82</v>
      </c>
      <c r="W28" s="226"/>
      <c r="X28" s="204">
        <f t="shared" si="10"/>
        <v>0</v>
      </c>
      <c r="Y28" s="226"/>
      <c r="Z28" s="204">
        <f t="shared" si="11"/>
        <v>0</v>
      </c>
      <c r="AA28" s="226"/>
      <c r="AB28" s="217">
        <f t="shared" si="12"/>
        <v>0</v>
      </c>
      <c r="AC28" s="232"/>
      <c r="AD28" s="204"/>
      <c r="AE28" s="226"/>
      <c r="AF28" s="204">
        <f t="shared" si="13"/>
        <v>0</v>
      </c>
      <c r="AG28" s="232"/>
      <c r="AH28" s="204">
        <f>IF(AG28=AG$3,AH$3,0)</f>
        <v>0</v>
      </c>
      <c r="AI28" s="232"/>
      <c r="AJ28" s="204">
        <f t="shared" si="15"/>
        <v>0</v>
      </c>
      <c r="AK28" s="226"/>
      <c r="AL28" s="204">
        <f t="shared" si="16"/>
        <v>0</v>
      </c>
      <c r="AM28" s="226"/>
      <c r="AN28" s="204">
        <f t="shared" si="17"/>
        <v>0</v>
      </c>
      <c r="AO28" s="226"/>
      <c r="AP28" s="204">
        <f t="shared" si="18"/>
        <v>0</v>
      </c>
      <c r="AQ28" s="226"/>
      <c r="AR28" s="204">
        <f t="shared" si="19"/>
        <v>0</v>
      </c>
      <c r="AS28" s="226"/>
      <c r="AT28" s="204">
        <f t="shared" si="20"/>
        <v>0</v>
      </c>
      <c r="AU28" s="226">
        <v>25</v>
      </c>
      <c r="AV28" s="204">
        <f t="shared" si="21"/>
        <v>100</v>
      </c>
      <c r="AW28" s="226">
        <v>25</v>
      </c>
      <c r="AX28" s="204">
        <f t="shared" si="22"/>
        <v>122</v>
      </c>
      <c r="AY28" s="226">
        <v>25</v>
      </c>
      <c r="AZ28" s="204">
        <f t="shared" si="23"/>
        <v>94</v>
      </c>
      <c r="BA28" s="226">
        <v>25</v>
      </c>
      <c r="BB28" s="204">
        <f>IF(BA28=BA$3,BB$3,0)</f>
        <v>103</v>
      </c>
      <c r="BC28" s="226"/>
      <c r="BD28" s="204">
        <f t="shared" si="25"/>
        <v>0</v>
      </c>
      <c r="BE28" s="226">
        <v>25</v>
      </c>
      <c r="BF28" s="204">
        <f t="shared" si="26"/>
        <v>103</v>
      </c>
      <c r="BG28" s="226">
        <v>25</v>
      </c>
      <c r="BH28" s="204">
        <f t="shared" si="27"/>
        <v>70</v>
      </c>
      <c r="BI28" s="226"/>
      <c r="BJ28" s="204">
        <f t="shared" si="28"/>
        <v>0</v>
      </c>
      <c r="BK28" s="226"/>
      <c r="BL28" s="204">
        <f t="shared" si="29"/>
        <v>0</v>
      </c>
      <c r="BM28" s="226">
        <v>25</v>
      </c>
      <c r="BN28" s="204">
        <f t="shared" si="30"/>
        <v>113</v>
      </c>
      <c r="BO28" s="226">
        <v>25</v>
      </c>
      <c r="BP28" s="204">
        <f t="shared" si="31"/>
        <v>107</v>
      </c>
      <c r="BQ28" s="226"/>
      <c r="BR28" s="204">
        <f t="shared" si="32"/>
        <v>0</v>
      </c>
      <c r="BS28" s="226"/>
      <c r="BT28" s="204">
        <f t="shared" si="33"/>
        <v>0</v>
      </c>
      <c r="BU28" s="226"/>
      <c r="BV28" s="204">
        <f t="shared" si="34"/>
        <v>0</v>
      </c>
      <c r="BW28" s="226"/>
      <c r="BX28" s="204">
        <f>IF(BW28=BW$3,BX$3,0)</f>
        <v>0</v>
      </c>
      <c r="BY28" s="207"/>
      <c r="BZ28" s="231">
        <f>IF(BY28=BY$3,BZ$3,0)</f>
        <v>0</v>
      </c>
      <c r="CA28" s="224"/>
      <c r="CB28" s="229" t="str">
        <f>B28</f>
        <v>Ostayen, Fred van</v>
      </c>
      <c r="CC28" s="229"/>
      <c r="CD28" s="230">
        <f t="shared" si="41"/>
        <v>275</v>
      </c>
      <c r="CE28" s="267">
        <f t="shared" si="42"/>
        <v>1064</v>
      </c>
      <c r="CF28" s="216"/>
      <c r="CG28" s="217">
        <f t="shared" si="38"/>
        <v>29</v>
      </c>
      <c r="CH28" s="217">
        <f t="shared" si="39"/>
        <v>29</v>
      </c>
      <c r="CI28" s="215" t="str">
        <f t="shared" si="40"/>
        <v>?</v>
      </c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</row>
    <row r="29" spans="1:137" s="203" customFormat="1">
      <c r="A29" s="193"/>
      <c r="B29" s="223"/>
      <c r="C29" s="195"/>
      <c r="D29" s="196">
        <f t="shared" ref="D29" si="46">IF(C29=C$3,D$3,0)</f>
        <v>0</v>
      </c>
      <c r="E29" s="185"/>
      <c r="F29" s="183">
        <f t="shared" ref="F29" si="47">IF(E29=E$3,F$3,0)</f>
        <v>0</v>
      </c>
      <c r="G29" s="185"/>
      <c r="H29" s="183">
        <f t="shared" ref="H29" si="48">IF(G29=G$3,H$3,0)</f>
        <v>0</v>
      </c>
      <c r="I29" s="184"/>
      <c r="J29" s="183">
        <f t="shared" ref="J29" si="49">IF(I29=I$3,J$3,0)</f>
        <v>0</v>
      </c>
      <c r="K29" s="185"/>
      <c r="L29" s="183">
        <f t="shared" ref="L29" si="50">IF(K29=K$3,L$3,0)</f>
        <v>0</v>
      </c>
      <c r="M29" s="184"/>
      <c r="N29" s="183">
        <f t="shared" ref="N29" si="51">IF(M29=M$3,N$3,0)</f>
        <v>0</v>
      </c>
      <c r="O29" s="185"/>
      <c r="P29" s="183">
        <f t="shared" ref="P29" si="52">IF(O29=O$3,P$3,0)</f>
        <v>0</v>
      </c>
      <c r="Q29" s="185"/>
      <c r="R29" s="183">
        <f t="shared" ref="R29" si="53">IF(Q29=Q$3,R$3,0)</f>
        <v>0</v>
      </c>
      <c r="S29" s="185"/>
      <c r="T29" s="183">
        <f t="shared" ref="T29" si="54">IF(S29=S$3,T$3,0)</f>
        <v>0</v>
      </c>
      <c r="U29" s="185"/>
      <c r="V29" s="183">
        <f t="shared" ref="V29" si="55">IF(U29=U$3,V$3,0)</f>
        <v>0</v>
      </c>
      <c r="W29" s="185"/>
      <c r="X29" s="183">
        <f t="shared" ref="X29" si="56">IF(W29=W$3,X$3,0)</f>
        <v>0</v>
      </c>
      <c r="Y29" s="185"/>
      <c r="Z29" s="183">
        <f t="shared" ref="Z29" si="57">IF(Y29=Y$3,Z$3,0)</f>
        <v>0</v>
      </c>
      <c r="AA29" s="185"/>
      <c r="AB29" s="201">
        <f t="shared" ref="AB29" si="58">IF(AA29=AA$3,AB$3,0)</f>
        <v>0</v>
      </c>
      <c r="AC29" s="258"/>
      <c r="AD29" s="183"/>
      <c r="AE29" s="185"/>
      <c r="AF29" s="183">
        <f t="shared" ref="AF29" si="59">IF(AE29=AE$3,AF$3,0)</f>
        <v>0</v>
      </c>
      <c r="AG29" s="221"/>
      <c r="AH29" s="183">
        <f t="shared" ref="AH29" si="60">IF(AG29=AG$3,AH$3,0)</f>
        <v>0</v>
      </c>
      <c r="AI29" s="221"/>
      <c r="AJ29" s="183">
        <f t="shared" ref="AJ29" si="61">IF(AI29=AI$3,AJ$3,0)</f>
        <v>0</v>
      </c>
      <c r="AK29" s="185"/>
      <c r="AL29" s="183">
        <f t="shared" ref="AL29" si="62">IF(AK29=AK$3,AL$3,0)</f>
        <v>0</v>
      </c>
      <c r="AM29" s="185"/>
      <c r="AN29" s="183">
        <f t="shared" ref="AN29" si="63">IF(AM29=AM$3,AN$3,0)</f>
        <v>0</v>
      </c>
      <c r="AO29" s="185"/>
      <c r="AP29" s="183">
        <f t="shared" ref="AP29" si="64">IF(AO29=AO$3,AP$3,0)</f>
        <v>0</v>
      </c>
      <c r="AQ29" s="185"/>
      <c r="AR29" s="183">
        <f t="shared" ref="AR29" si="65">IF(AQ29=AQ$3,AR$3,0)</f>
        <v>0</v>
      </c>
      <c r="AS29" s="185"/>
      <c r="AT29" s="183">
        <f t="shared" ref="AT29:AV29" si="66">IF(AS29=AS$3,AT$3,0)</f>
        <v>0</v>
      </c>
      <c r="AU29" s="185"/>
      <c r="AV29" s="183">
        <f t="shared" si="66"/>
        <v>0</v>
      </c>
      <c r="AW29" s="185"/>
      <c r="AX29" s="183">
        <f t="shared" ref="AX29" si="67">IF(AW29=AW$3,AX$3,0)</f>
        <v>0</v>
      </c>
      <c r="AY29" s="185"/>
      <c r="AZ29" s="183">
        <f t="shared" ref="AZ29" si="68">IF(AY29=AY$3,AZ$3,0)</f>
        <v>0</v>
      </c>
      <c r="BA29" s="185"/>
      <c r="BB29" s="183">
        <f t="shared" ref="BB29" si="69">IF(BA29=BA$3,BB$3,0)</f>
        <v>0</v>
      </c>
      <c r="BC29" s="185"/>
      <c r="BD29" s="183">
        <f t="shared" ref="BD29" si="70">IF(BC29=BC$3,BD$3,0)</f>
        <v>0</v>
      </c>
      <c r="BE29" s="185"/>
      <c r="BF29" s="183">
        <f t="shared" ref="BF29" si="71">IF(BE29=BE$3,BF$3,0)</f>
        <v>0</v>
      </c>
      <c r="BG29" s="185"/>
      <c r="BH29" s="183">
        <f t="shared" ref="BH29" si="72">IF(BG29=BG$3,BH$3,0)</f>
        <v>0</v>
      </c>
      <c r="BI29" s="185"/>
      <c r="BJ29" s="183">
        <f t="shared" ref="BJ29" si="73">IF(BI29=BI$3,BJ$3,0)</f>
        <v>0</v>
      </c>
      <c r="BK29" s="185"/>
      <c r="BL29" s="183">
        <f t="shared" ref="BL29" si="74">IF(BK29=BK$3,BL$3,0)</f>
        <v>0</v>
      </c>
      <c r="BM29" s="185"/>
      <c r="BN29" s="183">
        <f t="shared" ref="BN29" si="75">IF(BM29=BM$3,BN$3,0)</f>
        <v>0</v>
      </c>
      <c r="BO29" s="185"/>
      <c r="BP29" s="183">
        <f t="shared" ref="BP29" si="76">IF(BO29=BO$3,BP$3,0)</f>
        <v>0</v>
      </c>
      <c r="BQ29" s="185"/>
      <c r="BR29" s="183">
        <f t="shared" ref="BR29" si="77">IF(BQ29=BQ$3,BR$3,0)</f>
        <v>0</v>
      </c>
      <c r="BS29" s="185"/>
      <c r="BT29" s="183">
        <f t="shared" ref="BT29" si="78">IF(BS29=BS$3,BT$3,0)</f>
        <v>0</v>
      </c>
      <c r="BU29" s="185"/>
      <c r="BV29" s="183">
        <f t="shared" ref="BV29" si="79">IF(BU29=BU$3,BV$3,0)</f>
        <v>0</v>
      </c>
      <c r="BW29" s="185"/>
      <c r="BX29" s="183">
        <f t="shared" ref="BX29:BZ29" si="80">IF(BW29=BW$3,BX$3,0)</f>
        <v>0</v>
      </c>
      <c r="BY29" s="195"/>
      <c r="BZ29" s="222">
        <f t="shared" si="80"/>
        <v>0</v>
      </c>
      <c r="CA29" s="193"/>
      <c r="CB29" s="198">
        <f t="shared" ref="CB29" si="81">B29</f>
        <v>0</v>
      </c>
      <c r="CC29" s="198"/>
      <c r="CD29" s="199"/>
      <c r="CE29" s="202"/>
      <c r="CF29" s="200"/>
      <c r="CG29" s="201"/>
      <c r="CH29" s="201"/>
      <c r="CI29" s="202"/>
      <c r="CJ29"/>
      <c r="CK29"/>
      <c r="CL29"/>
      <c r="CM29"/>
      <c r="CN29"/>
      <c r="CO29"/>
      <c r="CP29"/>
      <c r="CQ29"/>
      <c r="CR29"/>
    </row>
    <row r="30" spans="1:137">
      <c r="A30" s="65"/>
      <c r="B30" s="66"/>
      <c r="C30" s="61"/>
      <c r="D30" s="67"/>
      <c r="E30" s="68"/>
      <c r="F30" s="69"/>
      <c r="G30" s="68"/>
      <c r="H30" s="69"/>
      <c r="I30" s="68"/>
      <c r="J30" s="69"/>
      <c r="K30" s="68"/>
      <c r="L30" s="69"/>
      <c r="M30" s="68"/>
      <c r="N30" s="69"/>
      <c r="O30" s="70"/>
      <c r="P30" s="71"/>
      <c r="Q30" s="60"/>
      <c r="R30" s="72"/>
      <c r="S30" s="70"/>
      <c r="T30" s="72"/>
      <c r="U30" s="70"/>
      <c r="V30" s="72"/>
      <c r="W30" s="70"/>
      <c r="X30" s="71"/>
      <c r="Y30" s="60"/>
      <c r="Z30" s="72"/>
      <c r="AA30" s="70"/>
      <c r="AB30" s="261"/>
      <c r="AC30" s="70"/>
      <c r="AD30" s="71"/>
      <c r="AE30" s="60"/>
      <c r="AF30" s="72"/>
      <c r="AG30" s="70"/>
      <c r="AH30" s="72"/>
      <c r="AI30" s="70"/>
      <c r="AJ30" s="72"/>
      <c r="AK30" s="70"/>
      <c r="AL30" s="72"/>
      <c r="AM30" s="60"/>
      <c r="AN30" s="72"/>
      <c r="AO30" s="70"/>
      <c r="AP30" s="72"/>
      <c r="AQ30" s="70"/>
      <c r="AR30" s="72"/>
      <c r="AS30" s="70"/>
      <c r="AT30" s="72"/>
      <c r="AU30" s="70"/>
      <c r="AV30" s="72"/>
      <c r="AW30" s="70"/>
      <c r="AX30" s="72"/>
      <c r="AY30" s="60"/>
      <c r="AZ30" s="73"/>
      <c r="BA30" s="74"/>
      <c r="BB30" s="73"/>
      <c r="BC30" s="74"/>
      <c r="BD30" s="73"/>
      <c r="BE30" s="74"/>
      <c r="BF30" s="73"/>
      <c r="BG30" s="74"/>
      <c r="BH30" s="73"/>
      <c r="BI30" s="74"/>
      <c r="BJ30" s="73"/>
      <c r="BK30" s="74"/>
      <c r="BL30" s="73"/>
      <c r="BM30" s="74"/>
      <c r="BN30" s="73"/>
      <c r="BO30" s="70"/>
      <c r="BP30" s="72"/>
      <c r="BQ30" s="60"/>
      <c r="BR30" s="72"/>
      <c r="BS30" s="70"/>
      <c r="BT30" s="71"/>
      <c r="BU30" s="60"/>
      <c r="BV30" s="72"/>
      <c r="BW30" s="70"/>
      <c r="BX30" s="71"/>
      <c r="BY30" s="60"/>
      <c r="BZ30" s="72"/>
      <c r="CA30" s="75"/>
      <c r="CB30" s="76"/>
      <c r="CC30" s="229"/>
      <c r="CD30" s="128"/>
      <c r="CE30" s="129"/>
      <c r="CF30" s="122"/>
      <c r="CG30" s="123"/>
      <c r="CH30" s="123"/>
      <c r="CI30" s="124"/>
    </row>
    <row r="31" spans="1:137" ht="15" customHeight="1">
      <c r="A31" s="77"/>
      <c r="B31" s="298">
        <f>B1</f>
        <v>2019</v>
      </c>
      <c r="C31" s="78" t="s">
        <v>0</v>
      </c>
      <c r="D31" s="79" t="s">
        <v>1</v>
      </c>
      <c r="E31" s="80" t="s">
        <v>0</v>
      </c>
      <c r="F31" s="81" t="s">
        <v>1</v>
      </c>
      <c r="G31" s="80" t="s">
        <v>0</v>
      </c>
      <c r="H31" s="81" t="s">
        <v>1</v>
      </c>
      <c r="I31" s="80" t="s">
        <v>0</v>
      </c>
      <c r="J31" s="81" t="s">
        <v>1</v>
      </c>
      <c r="K31" s="80" t="s">
        <v>0</v>
      </c>
      <c r="L31" s="81" t="s">
        <v>1</v>
      </c>
      <c r="M31" s="80" t="s">
        <v>0</v>
      </c>
      <c r="N31" s="81" t="s">
        <v>1</v>
      </c>
      <c r="O31" s="80" t="s">
        <v>0</v>
      </c>
      <c r="P31" s="81" t="s">
        <v>1</v>
      </c>
      <c r="Q31" s="80" t="s">
        <v>0</v>
      </c>
      <c r="R31" s="81" t="s">
        <v>1</v>
      </c>
      <c r="S31" s="80" t="s">
        <v>0</v>
      </c>
      <c r="T31" s="81" t="s">
        <v>1</v>
      </c>
      <c r="U31" s="80" t="s">
        <v>0</v>
      </c>
      <c r="V31" s="81" t="s">
        <v>1</v>
      </c>
      <c r="W31" s="80" t="s">
        <v>0</v>
      </c>
      <c r="X31" s="81" t="s">
        <v>1</v>
      </c>
      <c r="Y31" s="80" t="s">
        <v>0</v>
      </c>
      <c r="Z31" s="81" t="s">
        <v>1</v>
      </c>
      <c r="AA31" s="82" t="s">
        <v>0</v>
      </c>
      <c r="AB31" s="262" t="s">
        <v>1</v>
      </c>
      <c r="AC31" s="82"/>
      <c r="AD31" s="81"/>
      <c r="AE31" s="82" t="s">
        <v>0</v>
      </c>
      <c r="AF31" s="81" t="s">
        <v>1</v>
      </c>
      <c r="AG31" s="82" t="s">
        <v>0</v>
      </c>
      <c r="AH31" s="81" t="s">
        <v>1</v>
      </c>
      <c r="AI31" s="82" t="s">
        <v>0</v>
      </c>
      <c r="AJ31" s="81" t="s">
        <v>1</v>
      </c>
      <c r="AK31" s="82" t="s">
        <v>0</v>
      </c>
      <c r="AL31" s="81" t="s">
        <v>1</v>
      </c>
      <c r="AM31" s="83" t="s">
        <v>0</v>
      </c>
      <c r="AN31" s="81" t="s">
        <v>1</v>
      </c>
      <c r="AO31" s="82" t="s">
        <v>0</v>
      </c>
      <c r="AP31" s="81" t="s">
        <v>1</v>
      </c>
      <c r="AQ31" s="82" t="s">
        <v>0</v>
      </c>
      <c r="AR31" s="81" t="s">
        <v>1</v>
      </c>
      <c r="AS31" s="82" t="s">
        <v>0</v>
      </c>
      <c r="AT31" s="81" t="s">
        <v>1</v>
      </c>
      <c r="AU31" s="82" t="s">
        <v>0</v>
      </c>
      <c r="AV31" s="81" t="s">
        <v>1</v>
      </c>
      <c r="AW31" s="82" t="s">
        <v>0</v>
      </c>
      <c r="AX31" s="81" t="s">
        <v>1</v>
      </c>
      <c r="AY31" s="83" t="s">
        <v>0</v>
      </c>
      <c r="AZ31" s="79" t="s">
        <v>1</v>
      </c>
      <c r="BA31" s="82" t="s">
        <v>0</v>
      </c>
      <c r="BB31" s="79" t="s">
        <v>1</v>
      </c>
      <c r="BC31" s="6" t="s">
        <v>0</v>
      </c>
      <c r="BD31" s="3" t="s">
        <v>1</v>
      </c>
      <c r="BE31" s="6" t="s">
        <v>0</v>
      </c>
      <c r="BF31" s="3" t="s">
        <v>1</v>
      </c>
      <c r="BG31" s="6" t="s">
        <v>0</v>
      </c>
      <c r="BH31" s="3" t="s">
        <v>1</v>
      </c>
      <c r="BI31" s="6" t="s">
        <v>0</v>
      </c>
      <c r="BJ31" s="3" t="s">
        <v>1</v>
      </c>
      <c r="BK31" s="6" t="s">
        <v>0</v>
      </c>
      <c r="BL31" s="3" t="s">
        <v>1</v>
      </c>
      <c r="BM31" s="9" t="s">
        <v>0</v>
      </c>
      <c r="BN31" s="10" t="s">
        <v>1</v>
      </c>
      <c r="BO31" s="82" t="s">
        <v>0</v>
      </c>
      <c r="BP31" s="81" t="s">
        <v>1</v>
      </c>
      <c r="BQ31" s="82" t="s">
        <v>0</v>
      </c>
      <c r="BR31" s="81" t="s">
        <v>1</v>
      </c>
      <c r="BS31" s="82" t="s">
        <v>0</v>
      </c>
      <c r="BT31" s="84" t="s">
        <v>1</v>
      </c>
      <c r="BU31" s="83" t="s">
        <v>0</v>
      </c>
      <c r="BV31" s="81" t="s">
        <v>1</v>
      </c>
      <c r="BW31" s="82" t="s">
        <v>0</v>
      </c>
      <c r="BX31" s="84" t="s">
        <v>1</v>
      </c>
      <c r="BY31" s="83" t="s">
        <v>0</v>
      </c>
      <c r="BZ31" s="81" t="s">
        <v>1</v>
      </c>
      <c r="CA31" s="11"/>
      <c r="CB31" s="288">
        <f>B31</f>
        <v>2019</v>
      </c>
      <c r="CC31" s="173"/>
      <c r="CD31" s="130" t="s">
        <v>0</v>
      </c>
      <c r="CE31" s="131" t="s">
        <v>1</v>
      </c>
      <c r="CF31" s="132"/>
      <c r="CG31" s="133"/>
      <c r="CH31" s="131"/>
      <c r="CI31" s="131"/>
    </row>
    <row r="32" spans="1:137" ht="18" customHeight="1">
      <c r="A32" s="85"/>
      <c r="B32" s="299"/>
      <c r="C32" s="290" t="str">
        <f>C2</f>
        <v>1 op 10 mrt</v>
      </c>
      <c r="D32" s="291"/>
      <c r="E32" s="290" t="str">
        <f>E2</f>
        <v>2 op 17 mrt</v>
      </c>
      <c r="F32" s="291"/>
      <c r="G32" s="290" t="str">
        <f>G2</f>
        <v>3 op 24 mrt</v>
      </c>
      <c r="H32" s="291"/>
      <c r="I32" s="290" t="str">
        <f>I2</f>
        <v>4 op 31 mrt</v>
      </c>
      <c r="J32" s="291"/>
      <c r="K32" s="290" t="str">
        <f>K2</f>
        <v>5 op 07 apr</v>
      </c>
      <c r="L32" s="291"/>
      <c r="M32" s="290" t="str">
        <f>M2</f>
        <v>6 op 14 apr</v>
      </c>
      <c r="N32" s="291"/>
      <c r="O32" s="290" t="str">
        <f>O2</f>
        <v>7 op 22 apr</v>
      </c>
      <c r="P32" s="291"/>
      <c r="Q32" s="290" t="str">
        <f>Q2</f>
        <v>8 op 28 apr</v>
      </c>
      <c r="R32" s="291"/>
      <c r="S32" s="290" t="str">
        <f>S2</f>
        <v>9 op 05 mei</v>
      </c>
      <c r="T32" s="291"/>
      <c r="U32" s="290" t="str">
        <f>U2</f>
        <v>10 op 12 mei</v>
      </c>
      <c r="V32" s="291"/>
      <c r="W32" s="290" t="str">
        <f>W2</f>
        <v>11 op 19 mei</v>
      </c>
      <c r="X32" s="291"/>
      <c r="Y32" s="285" t="s">
        <v>2</v>
      </c>
      <c r="Z32" s="286"/>
      <c r="AA32" s="286"/>
      <c r="AB32" s="287"/>
      <c r="AC32" s="283"/>
      <c r="AD32" s="284"/>
      <c r="AE32" s="285" t="str">
        <f>AE2</f>
        <v>14 en 15 op 02 juni</v>
      </c>
      <c r="AF32" s="286"/>
      <c r="AG32" s="286"/>
      <c r="AH32" s="287"/>
      <c r="AI32" s="283" t="str">
        <f>AI2</f>
        <v>16 op 10 juni</v>
      </c>
      <c r="AJ32" s="284"/>
      <c r="AK32" s="283" t="str">
        <f>AK2</f>
        <v>17 op 16 juni</v>
      </c>
      <c r="AL32" s="284"/>
      <c r="AM32" s="283" t="str">
        <f>AM2</f>
        <v>18 op 23 juni</v>
      </c>
      <c r="AN32" s="284"/>
      <c r="AO32" s="283" t="str">
        <f>AO2</f>
        <v>19 op 30 juni</v>
      </c>
      <c r="AP32" s="284"/>
      <c r="AQ32" s="283" t="str">
        <f>AQ2</f>
        <v>20 op 07 juli</v>
      </c>
      <c r="AR32" s="284"/>
      <c r="AS32" s="283" t="str">
        <f>AS2</f>
        <v>21 op 14 juli</v>
      </c>
      <c r="AT32" s="284"/>
      <c r="AU32" s="283" t="str">
        <f>AU2</f>
        <v>22 op 21 juli</v>
      </c>
      <c r="AV32" s="284"/>
      <c r="AW32" s="283" t="str">
        <f>AW2</f>
        <v>23 op 28 juli</v>
      </c>
      <c r="AX32" s="284"/>
      <c r="AY32" s="283" t="str">
        <f>AY2</f>
        <v>24 op 04 aug</v>
      </c>
      <c r="AZ32" s="284"/>
      <c r="BA32" s="283" t="str">
        <f>BA2</f>
        <v>25 op 11 aug</v>
      </c>
      <c r="BB32" s="284"/>
      <c r="BC32" s="283" t="str">
        <f>BC2</f>
        <v>26 op 18 aug</v>
      </c>
      <c r="BD32" s="284"/>
      <c r="BE32" s="283" t="str">
        <f>BE2</f>
        <v>27 op 25 aug</v>
      </c>
      <c r="BF32" s="284"/>
      <c r="BG32" s="307" t="str">
        <f>BG2</f>
        <v>28 en 29 op 01 sept</v>
      </c>
      <c r="BH32" s="308"/>
      <c r="BI32" s="308"/>
      <c r="BJ32" s="309"/>
      <c r="BK32" s="283" t="str">
        <f>BK2</f>
        <v>30 op 08 sept</v>
      </c>
      <c r="BL32" s="284"/>
      <c r="BM32" s="283" t="str">
        <f>BM2</f>
        <v>31 op 15 sept</v>
      </c>
      <c r="BN32" s="284"/>
      <c r="BO32" s="283" t="str">
        <f>BO2</f>
        <v>32 op 22 sept</v>
      </c>
      <c r="BP32" s="284"/>
      <c r="BQ32" s="283" t="str">
        <f>BQ2</f>
        <v>33 op 29 sept</v>
      </c>
      <c r="BR32" s="284"/>
      <c r="BS32" s="283" t="str">
        <f>BS2</f>
        <v>34 op 06 okt</v>
      </c>
      <c r="BT32" s="284"/>
      <c r="BU32" s="283" t="str">
        <f>BU2</f>
        <v>35 op 13 okt</v>
      </c>
      <c r="BV32" s="284"/>
      <c r="BW32" s="283" t="str">
        <f>BW2</f>
        <v>36 op 20 okt</v>
      </c>
      <c r="BX32" s="284"/>
      <c r="BY32" s="78" t="str">
        <f>BY2</f>
        <v xml:space="preserve"> </v>
      </c>
      <c r="BZ32" s="86"/>
      <c r="CA32" s="13"/>
      <c r="CB32" s="289"/>
      <c r="CC32" s="170"/>
      <c r="CD32" s="130" t="s">
        <v>3</v>
      </c>
      <c r="CE32" s="131" t="s">
        <v>4</v>
      </c>
      <c r="CF32" s="131"/>
      <c r="CG32" s="134" t="s">
        <v>5</v>
      </c>
      <c r="CH32" s="135"/>
      <c r="CI32" s="133"/>
    </row>
    <row r="33" spans="1:120">
      <c r="A33" s="87"/>
      <c r="B33" s="300"/>
      <c r="C33" s="2">
        <f>C3</f>
        <v>25</v>
      </c>
      <c r="D33" s="15">
        <f>D3</f>
        <v>66</v>
      </c>
      <c r="E33" s="2">
        <f>E3</f>
        <v>25</v>
      </c>
      <c r="F33" s="15">
        <f>F3</f>
        <v>78</v>
      </c>
      <c r="G33" s="2">
        <f>G3</f>
        <v>25</v>
      </c>
      <c r="H33" s="15">
        <f>H3</f>
        <v>80</v>
      </c>
      <c r="I33" s="2">
        <f>I3</f>
        <v>25</v>
      </c>
      <c r="J33" s="15">
        <f>J3</f>
        <v>80</v>
      </c>
      <c r="K33" s="2">
        <f>K3</f>
        <v>25</v>
      </c>
      <c r="L33" s="15">
        <f>L3</f>
        <v>86</v>
      </c>
      <c r="M33" s="2">
        <f>M3</f>
        <v>25</v>
      </c>
      <c r="N33" s="15">
        <f>N3</f>
        <v>92</v>
      </c>
      <c r="O33" s="2">
        <f>O3</f>
        <v>25</v>
      </c>
      <c r="P33" s="15">
        <f>P3</f>
        <v>101</v>
      </c>
      <c r="Q33" s="2">
        <f>Q3</f>
        <v>25</v>
      </c>
      <c r="R33" s="15">
        <f>R3</f>
        <v>106</v>
      </c>
      <c r="S33" s="2">
        <f>S3</f>
        <v>25</v>
      </c>
      <c r="T33" s="15">
        <f>T3</f>
        <v>130</v>
      </c>
      <c r="U33" s="2">
        <f>U3</f>
        <v>25</v>
      </c>
      <c r="V33" s="15">
        <f>V3</f>
        <v>82</v>
      </c>
      <c r="W33" s="2">
        <f>W3</f>
        <v>50</v>
      </c>
      <c r="X33" s="15">
        <f>X3</f>
        <v>153</v>
      </c>
      <c r="Y33" s="2">
        <f>Y3</f>
        <v>25</v>
      </c>
      <c r="Z33" s="15">
        <f>Z3</f>
        <v>397</v>
      </c>
      <c r="AA33" s="2">
        <f>AA3</f>
        <v>25</v>
      </c>
      <c r="AB33" s="19">
        <f>AB3</f>
        <v>100</v>
      </c>
      <c r="AC33" s="4"/>
      <c r="AD33" s="15"/>
      <c r="AE33" s="2">
        <f>AE3</f>
        <v>25</v>
      </c>
      <c r="AF33" s="15">
        <f>AF3</f>
        <v>66</v>
      </c>
      <c r="AG33" s="4">
        <f>AG3</f>
        <v>25</v>
      </c>
      <c r="AH33" s="15">
        <f>AH3</f>
        <v>10</v>
      </c>
      <c r="AI33" s="4">
        <f>AI3</f>
        <v>25</v>
      </c>
      <c r="AJ33" s="15">
        <f>AJ3</f>
        <v>110</v>
      </c>
      <c r="AK33" s="2">
        <f>AK3</f>
        <v>25</v>
      </c>
      <c r="AL33" s="15">
        <f>AL3</f>
        <v>83</v>
      </c>
      <c r="AM33" s="2">
        <f>AM3</f>
        <v>25</v>
      </c>
      <c r="AN33" s="15">
        <f>AN3</f>
        <v>103</v>
      </c>
      <c r="AO33" s="2">
        <f>AO3</f>
        <v>25</v>
      </c>
      <c r="AP33" s="15">
        <f>AP3</f>
        <v>106</v>
      </c>
      <c r="AQ33" s="2">
        <f>AQ3</f>
        <v>25</v>
      </c>
      <c r="AR33" s="15">
        <f>AR3</f>
        <v>112</v>
      </c>
      <c r="AS33" s="2">
        <f>AS3</f>
        <v>50</v>
      </c>
      <c r="AT33" s="15">
        <f>AT3</f>
        <v>155</v>
      </c>
      <c r="AU33" s="2">
        <f>AU3</f>
        <v>25</v>
      </c>
      <c r="AV33" s="15">
        <f>AV3</f>
        <v>100</v>
      </c>
      <c r="AW33" s="2">
        <f>AW3</f>
        <v>25</v>
      </c>
      <c r="AX33" s="15">
        <f>AX3</f>
        <v>122</v>
      </c>
      <c r="AY33" s="2">
        <f>AY3</f>
        <v>25</v>
      </c>
      <c r="AZ33" s="15">
        <f>AZ3</f>
        <v>94</v>
      </c>
      <c r="BA33" s="2">
        <f>BA3</f>
        <v>25</v>
      </c>
      <c r="BB33" s="15">
        <f>BB3</f>
        <v>103</v>
      </c>
      <c r="BC33" s="2">
        <f>BC3</f>
        <v>50</v>
      </c>
      <c r="BD33" s="282" t="str">
        <f>BD3</f>
        <v>AFG.</v>
      </c>
      <c r="BE33" s="2">
        <f>BE3</f>
        <v>25</v>
      </c>
      <c r="BF33" s="15">
        <f>BF3</f>
        <v>103</v>
      </c>
      <c r="BG33" s="2">
        <f>BG3</f>
        <v>25</v>
      </c>
      <c r="BH33" s="15">
        <f>BH3</f>
        <v>70</v>
      </c>
      <c r="BI33" s="2">
        <f>BI3</f>
        <v>25</v>
      </c>
      <c r="BJ33" s="15">
        <f>BJ3</f>
        <v>15</v>
      </c>
      <c r="BK33" s="2">
        <f>BK3</f>
        <v>25</v>
      </c>
      <c r="BL33" s="15">
        <f>BL3</f>
        <v>109</v>
      </c>
      <c r="BM33" s="2">
        <f>BM3</f>
        <v>25</v>
      </c>
      <c r="BN33" s="15">
        <f>BN3</f>
        <v>113</v>
      </c>
      <c r="BO33" s="2">
        <f>BO3</f>
        <v>25</v>
      </c>
      <c r="BP33" s="15">
        <f>BP3</f>
        <v>107</v>
      </c>
      <c r="BQ33" s="2">
        <f>BQ3</f>
        <v>25</v>
      </c>
      <c r="BR33" s="15">
        <f>BR3</f>
        <v>90</v>
      </c>
      <c r="BS33" s="2">
        <f>BS3</f>
        <v>25</v>
      </c>
      <c r="BT33" s="15">
        <f>BT3</f>
        <v>80</v>
      </c>
      <c r="BU33" s="2">
        <f>BU3</f>
        <v>25</v>
      </c>
      <c r="BV33" s="15">
        <f>BV3</f>
        <v>75</v>
      </c>
      <c r="BW33" s="2">
        <f>BW3</f>
        <v>25</v>
      </c>
      <c r="BX33" s="15">
        <f>BX3</f>
        <v>60</v>
      </c>
      <c r="BY33" s="78">
        <f>BY3</f>
        <v>0</v>
      </c>
      <c r="BZ33" s="88">
        <f>BZ3</f>
        <v>0</v>
      </c>
      <c r="CA33" s="13"/>
      <c r="CB33" s="89"/>
      <c r="CC33" s="229"/>
      <c r="CD33" s="115"/>
      <c r="CE33" s="111"/>
      <c r="CF33" s="132"/>
      <c r="CG33" s="133" t="s">
        <v>7</v>
      </c>
      <c r="CH33" s="133" t="s">
        <v>8</v>
      </c>
      <c r="CI33" s="133"/>
    </row>
    <row r="34" spans="1:120" ht="15.75">
      <c r="A34" s="25"/>
      <c r="B34" s="23" t="s">
        <v>9</v>
      </c>
      <c r="C34" s="24"/>
      <c r="D34" s="25"/>
      <c r="E34" s="26"/>
      <c r="F34" s="90"/>
      <c r="G34" s="26"/>
      <c r="H34" s="27"/>
      <c r="I34" s="26"/>
      <c r="J34" s="27"/>
      <c r="K34" s="26"/>
      <c r="L34" s="27"/>
      <c r="M34" s="26"/>
      <c r="N34" s="27"/>
      <c r="O34" s="26" t="s">
        <v>10</v>
      </c>
      <c r="P34" s="30" t="s">
        <v>10</v>
      </c>
      <c r="Q34" s="24"/>
      <c r="R34" s="27"/>
      <c r="S34" s="31"/>
      <c r="T34" s="32"/>
      <c r="U34" s="26"/>
      <c r="V34" s="27"/>
      <c r="W34" s="26"/>
      <c r="X34" s="30"/>
      <c r="Y34" s="24"/>
      <c r="Z34" s="27"/>
      <c r="AA34" s="26"/>
      <c r="AB34" s="263"/>
      <c r="AC34" s="26"/>
      <c r="AD34" s="30"/>
      <c r="AE34" s="35"/>
      <c r="AF34" s="34"/>
      <c r="AG34" s="33"/>
      <c r="AH34" s="34"/>
      <c r="AI34" s="33"/>
      <c r="AJ34" s="34"/>
      <c r="AK34" s="91"/>
      <c r="AL34" s="92"/>
      <c r="AM34" s="93"/>
      <c r="AN34" s="94"/>
      <c r="AO34" s="26"/>
      <c r="AP34" s="27"/>
      <c r="AQ34" s="26"/>
      <c r="AR34" s="27"/>
      <c r="AS34" s="26"/>
      <c r="AT34" s="27"/>
      <c r="AU34" s="26"/>
      <c r="AV34" s="27"/>
      <c r="AW34" s="26"/>
      <c r="AX34" s="27"/>
      <c r="AY34" s="24"/>
      <c r="AZ34" s="95"/>
      <c r="BA34" s="96"/>
      <c r="BB34" s="95"/>
      <c r="BC34" s="96"/>
      <c r="BD34" s="95"/>
      <c r="BE34" s="96"/>
      <c r="BF34" s="95"/>
      <c r="BG34" s="96"/>
      <c r="BH34" s="95"/>
      <c r="BI34" s="96"/>
      <c r="BJ34" s="95"/>
      <c r="BK34" s="96"/>
      <c r="BL34" s="95"/>
      <c r="BM34" s="96"/>
      <c r="BN34" s="95"/>
      <c r="BO34" s="26"/>
      <c r="BP34" s="25"/>
      <c r="BQ34" s="24"/>
      <c r="BR34" s="25"/>
      <c r="BS34" s="24"/>
      <c r="BT34" s="25"/>
      <c r="BU34" s="24"/>
      <c r="BV34" s="25"/>
      <c r="BW34" s="24"/>
      <c r="BX34" s="25"/>
      <c r="BY34" s="24"/>
      <c r="BZ34" s="25"/>
      <c r="CA34" s="25"/>
      <c r="CB34" s="46" t="s">
        <v>9</v>
      </c>
      <c r="CC34" s="46"/>
      <c r="CD34" s="136"/>
      <c r="CE34" s="137"/>
      <c r="CF34" s="119"/>
      <c r="CG34" s="120"/>
      <c r="CH34" s="120"/>
      <c r="CI34" s="118"/>
    </row>
    <row r="35" spans="1:120">
      <c r="A35" s="56">
        <v>26</v>
      </c>
      <c r="B35" s="57" t="s">
        <v>32</v>
      </c>
      <c r="C35" s="160">
        <v>25</v>
      </c>
      <c r="D35" s="147">
        <f t="shared" ref="D35:D46" si="82">IF(C35=C$3,D$3,0)</f>
        <v>66</v>
      </c>
      <c r="E35" s="160"/>
      <c r="F35" s="149">
        <v>13</v>
      </c>
      <c r="G35" s="162">
        <v>25</v>
      </c>
      <c r="H35" s="149">
        <f t="shared" ref="H35:H46" si="83">IF(G35=G$3,H$3,0)</f>
        <v>80</v>
      </c>
      <c r="I35" s="158">
        <v>25</v>
      </c>
      <c r="J35" s="149">
        <f t="shared" ref="J35:J46" si="84">IF(I35=I$3,J$3,0)</f>
        <v>80</v>
      </c>
      <c r="K35" s="162">
        <v>25</v>
      </c>
      <c r="L35" s="149">
        <f t="shared" ref="L35:L46" si="85">IF(K35=K$3,L$3,0)</f>
        <v>86</v>
      </c>
      <c r="M35" s="162"/>
      <c r="N35" s="149">
        <f t="shared" ref="N35:N46" si="86">IF(M35=M$3,N$3,0)</f>
        <v>0</v>
      </c>
      <c r="O35" s="149">
        <v>25</v>
      </c>
      <c r="P35" s="149">
        <f t="shared" ref="P35:P45" si="87">IF(O35=O$3,P$3,0)</f>
        <v>101</v>
      </c>
      <c r="Q35" s="162">
        <v>25</v>
      </c>
      <c r="R35" s="149">
        <f t="shared" ref="R35:R45" si="88">IF(Q35=Q$3,R$3,0)</f>
        <v>106</v>
      </c>
      <c r="S35" s="162">
        <v>25</v>
      </c>
      <c r="T35" s="149">
        <f t="shared" ref="T35:T46" si="89">IF(S35=S$3,T$3,0)</f>
        <v>130</v>
      </c>
      <c r="U35" s="162">
        <v>25</v>
      </c>
      <c r="V35" s="149">
        <f t="shared" ref="V35:V46" si="90">IF(U35=U$3,V$3,0)</f>
        <v>82</v>
      </c>
      <c r="W35" s="162">
        <v>50</v>
      </c>
      <c r="X35" s="149">
        <f t="shared" ref="X35:X46" si="91">IF(W35=W$3,X$3,0)</f>
        <v>153</v>
      </c>
      <c r="Y35" s="162">
        <v>25</v>
      </c>
      <c r="Z35" s="149">
        <f t="shared" ref="Z35:Z46" si="92">IF(Y35=Y$3,Z$3,0)</f>
        <v>397</v>
      </c>
      <c r="AA35" s="162"/>
      <c r="AB35" s="126">
        <f t="shared" ref="AB35:AB46" si="93">IF(AA35=AA$3,AB$3,0)</f>
        <v>0</v>
      </c>
      <c r="AC35" s="179"/>
      <c r="AD35" s="149"/>
      <c r="AE35" s="162">
        <v>25</v>
      </c>
      <c r="AF35" s="149">
        <f t="shared" ref="AF35:AF46" si="94">IF(AE35=AE$3,AF$3,0)</f>
        <v>66</v>
      </c>
      <c r="AG35" s="179">
        <v>25</v>
      </c>
      <c r="AH35" s="149">
        <f t="shared" ref="AH35:AH46" si="95">IF(AG35=AG$3,AH$3,0)</f>
        <v>10</v>
      </c>
      <c r="AI35" s="179">
        <v>25</v>
      </c>
      <c r="AJ35" s="149">
        <f t="shared" ref="AJ35:AJ46" si="96">IF(AI35=AI$3,AJ$3,0)</f>
        <v>110</v>
      </c>
      <c r="AK35" s="162"/>
      <c r="AL35" s="149">
        <f t="shared" ref="AL35:AL46" si="97">IF(AK35=AK$3,AL$3,0)</f>
        <v>0</v>
      </c>
      <c r="AM35" s="162"/>
      <c r="AN35" s="149">
        <f t="shared" ref="AN35:AN46" si="98">IF(AM35=AM$3,AN$3,0)</f>
        <v>0</v>
      </c>
      <c r="AO35" s="162">
        <v>25</v>
      </c>
      <c r="AP35" s="149">
        <f t="shared" ref="AP35:AP46" si="99">IF(AO35=AO$3,AP$3,0)</f>
        <v>106</v>
      </c>
      <c r="AQ35" s="162">
        <v>25</v>
      </c>
      <c r="AR35" s="149">
        <f t="shared" ref="AR35:AR46" si="100">IF(AQ35=AQ$3,AR$3,0)</f>
        <v>112</v>
      </c>
      <c r="AS35" s="162">
        <v>50</v>
      </c>
      <c r="AT35" s="149">
        <f t="shared" ref="AT35:AT46" si="101">IF(AS35=AS$3,AT$3,0)</f>
        <v>155</v>
      </c>
      <c r="AU35" s="162">
        <v>25</v>
      </c>
      <c r="AV35" s="149">
        <f t="shared" ref="AV35:AV46" si="102">IF(AU35=AU$3,AV$3,0)</f>
        <v>100</v>
      </c>
      <c r="AW35" s="162"/>
      <c r="AX35" s="149">
        <f t="shared" ref="AX35:AX46" si="103">IF(AW35=AW$3,AX$3,0)</f>
        <v>0</v>
      </c>
      <c r="AY35" s="162">
        <v>25</v>
      </c>
      <c r="AZ35" s="149">
        <f t="shared" ref="AZ35:AZ46" si="104">IF(AY35=AY$3,AZ$3,0)</f>
        <v>94</v>
      </c>
      <c r="BA35" s="162">
        <v>25</v>
      </c>
      <c r="BB35" s="149">
        <f t="shared" ref="BB35:BB46" si="105">IF(BA35=BA$3,BB$3,0)</f>
        <v>103</v>
      </c>
      <c r="BC35" s="162"/>
      <c r="BD35" s="149">
        <f t="shared" ref="BD35:BD46" si="106">IF(BC35=BC$3,BD$3,0)</f>
        <v>0</v>
      </c>
      <c r="BE35" s="162">
        <v>25</v>
      </c>
      <c r="BF35" s="180">
        <f t="shared" ref="BF35:BF46" si="107">IF(BE35=BE$3,BF$3,0)</f>
        <v>103</v>
      </c>
      <c r="BG35" s="162"/>
      <c r="BH35" s="149">
        <f t="shared" ref="BH35:BH46" si="108">IF(BG35=BG$3,BH$3,0)</f>
        <v>0</v>
      </c>
      <c r="BI35" s="162"/>
      <c r="BJ35" s="149">
        <f t="shared" ref="BJ35:BJ46" si="109">IF(BI35=BI$3,BJ$3,0)</f>
        <v>0</v>
      </c>
      <c r="BK35" s="162">
        <v>25</v>
      </c>
      <c r="BL35" s="149">
        <f t="shared" ref="BL35:BL46" si="110">IF(BK35=BK$3,BL$3,0)</f>
        <v>109</v>
      </c>
      <c r="BM35" s="162"/>
      <c r="BN35" s="149">
        <f t="shared" ref="BN35:BN46" si="111">IF(BM35=BM$3,BN$3,0)</f>
        <v>0</v>
      </c>
      <c r="BO35" s="162">
        <v>25</v>
      </c>
      <c r="BP35" s="149">
        <f t="shared" ref="BP35:BP46" si="112">IF(BO35=BO$3,BP$3,0)</f>
        <v>107</v>
      </c>
      <c r="BQ35" s="162"/>
      <c r="BR35" s="149">
        <f t="shared" ref="BR35:BR46" si="113">IF(BQ35=BQ$3,BR$3,0)</f>
        <v>0</v>
      </c>
      <c r="BS35" s="162"/>
      <c r="BT35" s="149">
        <f t="shared" ref="BT35:BT46" si="114">IF(BS35=BS$3,BT$3,0)</f>
        <v>0</v>
      </c>
      <c r="BU35" s="162"/>
      <c r="BV35" s="149">
        <f t="shared" ref="BV35:BV46" si="115">IF(BU35=BU$3,BV$3,0)</f>
        <v>0</v>
      </c>
      <c r="BW35" s="162"/>
      <c r="BX35" s="149">
        <f t="shared" ref="BX35:BX46" si="116">IF(BW35=BW$3,BX$3,0)</f>
        <v>0</v>
      </c>
      <c r="BY35" s="160"/>
      <c r="BZ35" s="62">
        <f t="shared" ref="BZ35:BZ46" si="117">IF(BY35=BY$3,BZ$3,0)</f>
        <v>0</v>
      </c>
      <c r="CA35" s="56"/>
      <c r="CB35" s="59" t="str">
        <f t="shared" ref="CB35:CB46" si="118">B35</f>
        <v>Rommens, Wim</v>
      </c>
      <c r="CC35" s="229"/>
      <c r="CD35" s="138">
        <f>C35+E35+G35+I35+K35+M35+O35+Q35+S35+U35+W35+Y35+AA35+AC35+AE35+AI35+AK35+AM35+AO35+AQ35+AS35+AU35+AW35+BO35+BQ35+BS35+BU35+BW35+BY35+AY35+BA35+BC35+BE35+BI35+BK35+BM35+BG35+AG35</f>
        <v>600</v>
      </c>
      <c r="CE35" s="127">
        <f>D35+F35+H35+J35+L35+N35+P35+R35+T35+V35+X35+Z35+AB35+AD35+AF35+AJ35+AL35+AN35+AP35+AR35+AT35+AV35+AX35+BP35+BR35+BT35+BV35+BX35+BZ35+CA35+AZ35+BB35+BD35+BF35+BJ35+BL35+BN35+BH35+AH35</f>
        <v>2469</v>
      </c>
      <c r="CF35" s="125"/>
      <c r="CG35" s="126">
        <f t="shared" ref="CG35:CG45" si="119">RANK(CD35,$CD$5:$CD$45,0)</f>
        <v>7</v>
      </c>
      <c r="CH35" s="126">
        <f t="shared" ref="CH35:CH45" si="120">RANK(CE35,$CE$5:$CE$45,0)</f>
        <v>7</v>
      </c>
      <c r="CI35" s="127" t="str">
        <f t="shared" ref="CI35:CI45" si="121">IF(CD35&gt;=($CD$3-75),"Kampioen?","?")</f>
        <v>?</v>
      </c>
    </row>
    <row r="36" spans="1:120">
      <c r="A36" s="47">
        <v>27</v>
      </c>
      <c r="B36" s="63" t="s">
        <v>33</v>
      </c>
      <c r="C36" s="161"/>
      <c r="D36" s="146">
        <f t="shared" si="82"/>
        <v>0</v>
      </c>
      <c r="E36" s="161"/>
      <c r="F36" s="148">
        <v>13</v>
      </c>
      <c r="G36" s="159"/>
      <c r="H36" s="148">
        <f t="shared" si="83"/>
        <v>0</v>
      </c>
      <c r="I36" s="184">
        <v>25</v>
      </c>
      <c r="J36" s="148">
        <f t="shared" si="84"/>
        <v>80</v>
      </c>
      <c r="K36" s="159">
        <v>25</v>
      </c>
      <c r="L36" s="148">
        <f t="shared" si="85"/>
        <v>86</v>
      </c>
      <c r="M36" s="159">
        <v>25</v>
      </c>
      <c r="N36" s="148">
        <f t="shared" si="86"/>
        <v>92</v>
      </c>
      <c r="O36" s="159">
        <v>25</v>
      </c>
      <c r="P36" s="183">
        <f t="shared" si="87"/>
        <v>101</v>
      </c>
      <c r="Q36" s="159">
        <v>25</v>
      </c>
      <c r="R36" s="148">
        <f t="shared" si="88"/>
        <v>106</v>
      </c>
      <c r="S36" s="159">
        <v>25</v>
      </c>
      <c r="T36" s="148">
        <f t="shared" si="89"/>
        <v>130</v>
      </c>
      <c r="U36" s="159">
        <v>25</v>
      </c>
      <c r="V36" s="148">
        <f t="shared" si="90"/>
        <v>82</v>
      </c>
      <c r="W36" s="159">
        <v>50</v>
      </c>
      <c r="X36" s="148">
        <f t="shared" si="91"/>
        <v>153</v>
      </c>
      <c r="Y36" s="159"/>
      <c r="Z36" s="148">
        <f t="shared" si="92"/>
        <v>0</v>
      </c>
      <c r="AA36" s="159">
        <v>25</v>
      </c>
      <c r="AB36" s="123">
        <f t="shared" si="93"/>
        <v>100</v>
      </c>
      <c r="AC36" s="178"/>
      <c r="AD36" s="148"/>
      <c r="AE36" s="159">
        <v>25</v>
      </c>
      <c r="AF36" s="148">
        <f t="shared" si="94"/>
        <v>66</v>
      </c>
      <c r="AG36" s="178">
        <v>25</v>
      </c>
      <c r="AH36" s="148">
        <f t="shared" si="95"/>
        <v>10</v>
      </c>
      <c r="AI36" s="178">
        <v>25</v>
      </c>
      <c r="AJ36" s="148">
        <f t="shared" si="96"/>
        <v>110</v>
      </c>
      <c r="AK36" s="159">
        <v>25</v>
      </c>
      <c r="AL36" s="148">
        <f t="shared" si="97"/>
        <v>83</v>
      </c>
      <c r="AM36" s="159">
        <v>25</v>
      </c>
      <c r="AN36" s="148">
        <f t="shared" si="98"/>
        <v>103</v>
      </c>
      <c r="AO36" s="159">
        <v>25</v>
      </c>
      <c r="AP36" s="148">
        <f t="shared" si="99"/>
        <v>106</v>
      </c>
      <c r="AQ36" s="159">
        <v>25</v>
      </c>
      <c r="AR36" s="148">
        <f t="shared" si="100"/>
        <v>112</v>
      </c>
      <c r="AS36" s="159"/>
      <c r="AT36" s="148">
        <f t="shared" si="101"/>
        <v>0</v>
      </c>
      <c r="AU36" s="159">
        <v>25</v>
      </c>
      <c r="AV36" s="148">
        <f t="shared" si="102"/>
        <v>100</v>
      </c>
      <c r="AW36" s="159">
        <v>25</v>
      </c>
      <c r="AX36" s="148">
        <f t="shared" si="103"/>
        <v>122</v>
      </c>
      <c r="AY36" s="159">
        <v>25</v>
      </c>
      <c r="AZ36" s="148">
        <f t="shared" si="104"/>
        <v>94</v>
      </c>
      <c r="BA36" s="159">
        <v>25</v>
      </c>
      <c r="BB36" s="148">
        <f t="shared" si="105"/>
        <v>103</v>
      </c>
      <c r="BC36" s="159"/>
      <c r="BD36" s="148">
        <f t="shared" si="106"/>
        <v>0</v>
      </c>
      <c r="BE36" s="159">
        <v>25</v>
      </c>
      <c r="BF36" s="148">
        <f t="shared" si="107"/>
        <v>103</v>
      </c>
      <c r="BG36" s="159">
        <v>25</v>
      </c>
      <c r="BH36" s="148">
        <f t="shared" si="108"/>
        <v>70</v>
      </c>
      <c r="BI36" s="159">
        <v>25</v>
      </c>
      <c r="BJ36" s="148">
        <f t="shared" si="109"/>
        <v>15</v>
      </c>
      <c r="BK36" s="159">
        <v>25</v>
      </c>
      <c r="BL36" s="148">
        <f t="shared" si="110"/>
        <v>109</v>
      </c>
      <c r="BM36" s="159">
        <v>25</v>
      </c>
      <c r="BN36" s="148">
        <f t="shared" si="111"/>
        <v>113</v>
      </c>
      <c r="BO36" s="159">
        <v>25</v>
      </c>
      <c r="BP36" s="148">
        <f t="shared" si="112"/>
        <v>107</v>
      </c>
      <c r="BQ36" s="159"/>
      <c r="BR36" s="148">
        <f t="shared" si="113"/>
        <v>0</v>
      </c>
      <c r="BS36" s="159"/>
      <c r="BT36" s="148">
        <f t="shared" si="114"/>
        <v>0</v>
      </c>
      <c r="BU36" s="159"/>
      <c r="BV36" s="148">
        <f t="shared" si="115"/>
        <v>0</v>
      </c>
      <c r="BW36" s="159"/>
      <c r="BX36" s="148">
        <f t="shared" si="116"/>
        <v>0</v>
      </c>
      <c r="BY36" s="161"/>
      <c r="BZ36" s="51">
        <f t="shared" si="117"/>
        <v>0</v>
      </c>
      <c r="CA36" s="47">
        <v>5</v>
      </c>
      <c r="CB36" s="54" t="str">
        <f t="shared" si="118"/>
        <v>Rooij, Jan de</v>
      </c>
      <c r="CC36" s="172"/>
      <c r="CD36" s="268">
        <f t="shared" ref="CD36:CD46" si="122">C36+E36+G36+I36+K36+M36+O36+Q36+S36+U36+W36+Y36+AA36+AC36+AE36+AI36+AK36+AM36+AO36+AQ36+AS36+AU36+AW36+BO36+BQ36+BS36+BU36+BW36+BY36+AY36+BA36+BC36+BE36+BI36+BK36+BM36+BG36+AG36</f>
        <v>675</v>
      </c>
      <c r="CE36" s="202">
        <f t="shared" ref="CE36:CE46" si="123">D36+F36+H36+J36+L36+N36+P36+R36+T36+V36+X36+Z36+AB36+AD36+AF36+AJ36+AL36+AN36+AP36+AR36+AT36+AV36+AX36+BP36+BR36+BT36+BV36+BX36+BZ36+CA36+AZ36+BB36+BD36+BF36+BJ36+BL36+BN36+BH36+AH36</f>
        <v>2474</v>
      </c>
      <c r="CF36" s="122"/>
      <c r="CG36" s="123">
        <f t="shared" si="119"/>
        <v>6</v>
      </c>
      <c r="CH36" s="123">
        <f t="shared" si="120"/>
        <v>6</v>
      </c>
      <c r="CI36" s="124" t="str">
        <f t="shared" si="121"/>
        <v>?</v>
      </c>
    </row>
    <row r="37" spans="1:120">
      <c r="A37" s="56">
        <v>28</v>
      </c>
      <c r="B37" s="64" t="s">
        <v>34</v>
      </c>
      <c r="C37" s="160">
        <v>25</v>
      </c>
      <c r="D37" s="147">
        <f t="shared" si="82"/>
        <v>66</v>
      </c>
      <c r="E37" s="160">
        <v>25</v>
      </c>
      <c r="F37" s="149">
        <f>IF(E37=E$3,F$3,0)</f>
        <v>78</v>
      </c>
      <c r="G37" s="158">
        <v>25</v>
      </c>
      <c r="H37" s="149">
        <f t="shared" si="83"/>
        <v>80</v>
      </c>
      <c r="I37" s="158">
        <v>25</v>
      </c>
      <c r="J37" s="149">
        <f t="shared" si="84"/>
        <v>80</v>
      </c>
      <c r="K37" s="158">
        <v>25</v>
      </c>
      <c r="L37" s="149">
        <f t="shared" si="85"/>
        <v>86</v>
      </c>
      <c r="M37" s="162"/>
      <c r="N37" s="149">
        <f t="shared" si="86"/>
        <v>0</v>
      </c>
      <c r="O37" s="158"/>
      <c r="P37" s="149">
        <f t="shared" si="87"/>
        <v>0</v>
      </c>
      <c r="Q37" s="158">
        <v>25</v>
      </c>
      <c r="R37" s="149">
        <f t="shared" si="88"/>
        <v>106</v>
      </c>
      <c r="S37" s="158">
        <v>25</v>
      </c>
      <c r="T37" s="149">
        <f t="shared" si="89"/>
        <v>130</v>
      </c>
      <c r="U37" s="158">
        <v>25</v>
      </c>
      <c r="V37" s="149">
        <f t="shared" si="90"/>
        <v>82</v>
      </c>
      <c r="W37" s="158"/>
      <c r="X37" s="149">
        <f t="shared" si="91"/>
        <v>0</v>
      </c>
      <c r="Y37" s="158">
        <v>25</v>
      </c>
      <c r="Z37" s="149">
        <f t="shared" si="92"/>
        <v>397</v>
      </c>
      <c r="AA37" s="158"/>
      <c r="AB37" s="126">
        <f t="shared" si="93"/>
        <v>0</v>
      </c>
      <c r="AC37" s="177"/>
      <c r="AD37" s="149"/>
      <c r="AE37" s="158"/>
      <c r="AF37" s="149">
        <f t="shared" si="94"/>
        <v>0</v>
      </c>
      <c r="AG37" s="177"/>
      <c r="AH37" s="180">
        <f t="shared" si="95"/>
        <v>0</v>
      </c>
      <c r="AI37" s="177">
        <v>25</v>
      </c>
      <c r="AJ37" s="149">
        <f t="shared" si="96"/>
        <v>110</v>
      </c>
      <c r="AK37" s="158">
        <v>25</v>
      </c>
      <c r="AL37" s="149">
        <f t="shared" si="97"/>
        <v>83</v>
      </c>
      <c r="AM37" s="158"/>
      <c r="AN37" s="149">
        <f t="shared" si="98"/>
        <v>0</v>
      </c>
      <c r="AO37" s="158"/>
      <c r="AP37" s="149">
        <f t="shared" si="99"/>
        <v>0</v>
      </c>
      <c r="AQ37" s="158">
        <v>25</v>
      </c>
      <c r="AR37" s="149">
        <f t="shared" si="100"/>
        <v>112</v>
      </c>
      <c r="AS37" s="158"/>
      <c r="AT37" s="149">
        <f t="shared" si="101"/>
        <v>0</v>
      </c>
      <c r="AU37" s="158">
        <v>25</v>
      </c>
      <c r="AV37" s="149">
        <f t="shared" si="102"/>
        <v>100</v>
      </c>
      <c r="AW37" s="158"/>
      <c r="AX37" s="149">
        <f t="shared" si="103"/>
        <v>0</v>
      </c>
      <c r="AY37" s="158">
        <v>25</v>
      </c>
      <c r="AZ37" s="149">
        <f t="shared" si="104"/>
        <v>94</v>
      </c>
      <c r="BA37" s="158">
        <v>25</v>
      </c>
      <c r="BB37" s="149">
        <f t="shared" si="105"/>
        <v>103</v>
      </c>
      <c r="BC37" s="158"/>
      <c r="BD37" s="149">
        <f t="shared" si="106"/>
        <v>0</v>
      </c>
      <c r="BE37" s="158">
        <v>25</v>
      </c>
      <c r="BF37" s="180">
        <v>97</v>
      </c>
      <c r="BG37" s="158"/>
      <c r="BH37" s="149">
        <f t="shared" si="108"/>
        <v>0</v>
      </c>
      <c r="BI37" s="158"/>
      <c r="BJ37" s="149">
        <f t="shared" si="109"/>
        <v>0</v>
      </c>
      <c r="BK37" s="158">
        <v>25</v>
      </c>
      <c r="BL37" s="149">
        <f t="shared" si="110"/>
        <v>109</v>
      </c>
      <c r="BM37" s="158">
        <v>25</v>
      </c>
      <c r="BN37" s="149">
        <f t="shared" si="111"/>
        <v>113</v>
      </c>
      <c r="BO37" s="158">
        <v>25</v>
      </c>
      <c r="BP37" s="149">
        <f t="shared" si="112"/>
        <v>107</v>
      </c>
      <c r="BQ37" s="158"/>
      <c r="BR37" s="149">
        <f t="shared" si="113"/>
        <v>0</v>
      </c>
      <c r="BS37" s="158"/>
      <c r="BT37" s="149">
        <f t="shared" si="114"/>
        <v>0</v>
      </c>
      <c r="BU37" s="158"/>
      <c r="BV37" s="149">
        <f t="shared" si="115"/>
        <v>0</v>
      </c>
      <c r="BW37" s="158"/>
      <c r="BX37" s="149">
        <f t="shared" si="116"/>
        <v>0</v>
      </c>
      <c r="BY37" s="160"/>
      <c r="BZ37" s="58">
        <f t="shared" si="117"/>
        <v>0</v>
      </c>
      <c r="CA37" s="56"/>
      <c r="CB37" s="59" t="str">
        <f t="shared" si="118"/>
        <v>Schepers, René</v>
      </c>
      <c r="CC37" s="229"/>
      <c r="CD37" s="138">
        <f t="shared" si="122"/>
        <v>475</v>
      </c>
      <c r="CE37" s="127">
        <f t="shared" si="123"/>
        <v>2133</v>
      </c>
      <c r="CF37" s="125"/>
      <c r="CG37" s="126">
        <f t="shared" si="119"/>
        <v>14</v>
      </c>
      <c r="CH37" s="126">
        <f t="shared" si="120"/>
        <v>9</v>
      </c>
      <c r="CI37" s="127" t="str">
        <f t="shared" si="121"/>
        <v>?</v>
      </c>
    </row>
    <row r="38" spans="1:120">
      <c r="A38" s="47">
        <v>29</v>
      </c>
      <c r="B38" s="63" t="s">
        <v>35</v>
      </c>
      <c r="C38" s="161"/>
      <c r="D38" s="146">
        <f t="shared" si="82"/>
        <v>0</v>
      </c>
      <c r="E38" s="161"/>
      <c r="F38" s="148">
        <f>IF(E38=E$3,F$3,0)</f>
        <v>0</v>
      </c>
      <c r="G38" s="157">
        <v>25</v>
      </c>
      <c r="H38" s="148">
        <f t="shared" si="83"/>
        <v>80</v>
      </c>
      <c r="I38" s="184">
        <v>25</v>
      </c>
      <c r="J38" s="148">
        <f t="shared" si="84"/>
        <v>80</v>
      </c>
      <c r="K38" s="157"/>
      <c r="L38" s="148">
        <f t="shared" si="85"/>
        <v>0</v>
      </c>
      <c r="M38" s="159">
        <v>25</v>
      </c>
      <c r="N38" s="148">
        <f t="shared" si="86"/>
        <v>92</v>
      </c>
      <c r="O38" s="157">
        <v>25</v>
      </c>
      <c r="P38" s="148">
        <f t="shared" si="87"/>
        <v>101</v>
      </c>
      <c r="Q38" s="157"/>
      <c r="R38" s="148">
        <f t="shared" si="88"/>
        <v>0</v>
      </c>
      <c r="S38" s="157"/>
      <c r="T38" s="183">
        <f t="shared" si="89"/>
        <v>0</v>
      </c>
      <c r="U38" s="157">
        <v>25</v>
      </c>
      <c r="V38" s="148">
        <f t="shared" si="90"/>
        <v>82</v>
      </c>
      <c r="W38" s="157">
        <v>50</v>
      </c>
      <c r="X38" s="148">
        <f t="shared" si="91"/>
        <v>153</v>
      </c>
      <c r="Y38" s="157">
        <v>25</v>
      </c>
      <c r="Z38" s="148">
        <f t="shared" si="92"/>
        <v>397</v>
      </c>
      <c r="AA38" s="157"/>
      <c r="AB38" s="123">
        <f t="shared" si="93"/>
        <v>0</v>
      </c>
      <c r="AC38" s="176"/>
      <c r="AD38" s="148"/>
      <c r="AE38" s="157">
        <v>25</v>
      </c>
      <c r="AF38" s="148">
        <f t="shared" si="94"/>
        <v>66</v>
      </c>
      <c r="AG38" s="176"/>
      <c r="AH38" s="148">
        <f t="shared" si="95"/>
        <v>0</v>
      </c>
      <c r="AI38" s="176"/>
      <c r="AJ38" s="148">
        <f t="shared" si="96"/>
        <v>0</v>
      </c>
      <c r="AK38" s="157">
        <v>25</v>
      </c>
      <c r="AL38" s="148">
        <f t="shared" si="97"/>
        <v>83</v>
      </c>
      <c r="AM38" s="157">
        <v>25</v>
      </c>
      <c r="AN38" s="148">
        <f t="shared" si="98"/>
        <v>103</v>
      </c>
      <c r="AO38" s="157">
        <v>25</v>
      </c>
      <c r="AP38" s="148">
        <f t="shared" si="99"/>
        <v>106</v>
      </c>
      <c r="AQ38" s="157"/>
      <c r="AR38" s="148">
        <f t="shared" si="100"/>
        <v>0</v>
      </c>
      <c r="AS38" s="157">
        <v>50</v>
      </c>
      <c r="AT38" s="148">
        <f t="shared" si="101"/>
        <v>155</v>
      </c>
      <c r="AU38" s="157">
        <v>25</v>
      </c>
      <c r="AV38" s="148">
        <f t="shared" si="102"/>
        <v>100</v>
      </c>
      <c r="AW38" s="157"/>
      <c r="AX38" s="148">
        <f t="shared" si="103"/>
        <v>0</v>
      </c>
      <c r="AY38" s="157">
        <v>25</v>
      </c>
      <c r="AZ38" s="148">
        <f t="shared" si="104"/>
        <v>94</v>
      </c>
      <c r="BA38" s="157"/>
      <c r="BB38" s="148">
        <f t="shared" si="105"/>
        <v>0</v>
      </c>
      <c r="BC38" s="157"/>
      <c r="BD38" s="148">
        <f t="shared" si="106"/>
        <v>0</v>
      </c>
      <c r="BE38" s="157"/>
      <c r="BF38" s="148">
        <f t="shared" si="107"/>
        <v>0</v>
      </c>
      <c r="BG38" s="157">
        <v>25</v>
      </c>
      <c r="BH38" s="148">
        <f t="shared" si="108"/>
        <v>70</v>
      </c>
      <c r="BI38" s="157">
        <v>25</v>
      </c>
      <c r="BJ38" s="148">
        <f t="shared" si="109"/>
        <v>15</v>
      </c>
      <c r="BK38" s="157">
        <v>25</v>
      </c>
      <c r="BL38" s="148">
        <f t="shared" si="110"/>
        <v>109</v>
      </c>
      <c r="BM38" s="157"/>
      <c r="BN38" s="148">
        <f t="shared" si="111"/>
        <v>0</v>
      </c>
      <c r="BO38" s="157">
        <v>25</v>
      </c>
      <c r="BP38" s="148">
        <f t="shared" si="112"/>
        <v>107</v>
      </c>
      <c r="BQ38" s="157"/>
      <c r="BR38" s="148">
        <f t="shared" si="113"/>
        <v>0</v>
      </c>
      <c r="BS38" s="157"/>
      <c r="BT38" s="148">
        <f t="shared" si="114"/>
        <v>0</v>
      </c>
      <c r="BU38" s="157"/>
      <c r="BV38" s="148">
        <f t="shared" si="115"/>
        <v>0</v>
      </c>
      <c r="BW38" s="157"/>
      <c r="BX38" s="148">
        <f t="shared" si="116"/>
        <v>0</v>
      </c>
      <c r="BY38" s="161"/>
      <c r="BZ38" s="52">
        <f t="shared" si="117"/>
        <v>0</v>
      </c>
      <c r="CA38" s="47"/>
      <c r="CB38" s="54" t="str">
        <f t="shared" si="118"/>
        <v>Schrauwen, Jan</v>
      </c>
      <c r="CC38" s="172"/>
      <c r="CD38" s="268">
        <f t="shared" si="122"/>
        <v>500</v>
      </c>
      <c r="CE38" s="202">
        <f t="shared" si="123"/>
        <v>1993</v>
      </c>
      <c r="CF38" s="122"/>
      <c r="CG38" s="123">
        <f t="shared" si="119"/>
        <v>13</v>
      </c>
      <c r="CH38" s="123">
        <f t="shared" si="120"/>
        <v>13</v>
      </c>
      <c r="CI38" s="124" t="str">
        <f t="shared" si="121"/>
        <v>?</v>
      </c>
    </row>
    <row r="39" spans="1:120">
      <c r="A39" s="56">
        <v>30</v>
      </c>
      <c r="B39" s="64" t="s">
        <v>36</v>
      </c>
      <c r="C39" s="160"/>
      <c r="D39" s="147">
        <f t="shared" si="82"/>
        <v>0</v>
      </c>
      <c r="E39" s="160"/>
      <c r="F39" s="149">
        <f>IF(E39=E$3,F$3,0)</f>
        <v>0</v>
      </c>
      <c r="G39" s="158">
        <v>25</v>
      </c>
      <c r="H39" s="149">
        <f t="shared" si="83"/>
        <v>80</v>
      </c>
      <c r="I39" s="158"/>
      <c r="J39" s="149">
        <f t="shared" si="84"/>
        <v>0</v>
      </c>
      <c r="K39" s="158">
        <v>25</v>
      </c>
      <c r="L39" s="149">
        <f t="shared" si="85"/>
        <v>86</v>
      </c>
      <c r="M39" s="162"/>
      <c r="N39" s="149">
        <f t="shared" si="86"/>
        <v>0</v>
      </c>
      <c r="O39" s="158">
        <v>25</v>
      </c>
      <c r="P39" s="149">
        <f t="shared" si="87"/>
        <v>101</v>
      </c>
      <c r="Q39" s="158"/>
      <c r="R39" s="149">
        <f t="shared" si="88"/>
        <v>0</v>
      </c>
      <c r="S39" s="158"/>
      <c r="T39" s="149">
        <f t="shared" si="89"/>
        <v>0</v>
      </c>
      <c r="U39" s="158"/>
      <c r="V39" s="149">
        <f t="shared" si="90"/>
        <v>0</v>
      </c>
      <c r="W39" s="158">
        <v>50</v>
      </c>
      <c r="X39" s="149">
        <f t="shared" si="91"/>
        <v>153</v>
      </c>
      <c r="Y39" s="158"/>
      <c r="Z39" s="149">
        <f t="shared" si="92"/>
        <v>0</v>
      </c>
      <c r="AA39" s="158">
        <v>25</v>
      </c>
      <c r="AB39" s="126">
        <f t="shared" si="93"/>
        <v>100</v>
      </c>
      <c r="AC39" s="177"/>
      <c r="AD39" s="149"/>
      <c r="AE39" s="158">
        <v>25</v>
      </c>
      <c r="AF39" s="149">
        <f t="shared" si="94"/>
        <v>66</v>
      </c>
      <c r="AG39" s="177"/>
      <c r="AH39" s="180">
        <f t="shared" si="95"/>
        <v>0</v>
      </c>
      <c r="AI39" s="177"/>
      <c r="AJ39" s="149">
        <f t="shared" si="96"/>
        <v>0</v>
      </c>
      <c r="AK39" s="158"/>
      <c r="AL39" s="149">
        <f t="shared" si="97"/>
        <v>0</v>
      </c>
      <c r="AM39" s="158"/>
      <c r="AN39" s="149">
        <f t="shared" si="98"/>
        <v>0</v>
      </c>
      <c r="AO39" s="158">
        <v>25</v>
      </c>
      <c r="AP39" s="149">
        <f t="shared" si="99"/>
        <v>106</v>
      </c>
      <c r="AQ39" s="158"/>
      <c r="AR39" s="149">
        <f t="shared" si="100"/>
        <v>0</v>
      </c>
      <c r="AS39" s="158"/>
      <c r="AT39" s="149">
        <f t="shared" si="101"/>
        <v>0</v>
      </c>
      <c r="AU39" s="158"/>
      <c r="AV39" s="149">
        <f t="shared" si="102"/>
        <v>0</v>
      </c>
      <c r="AW39" s="158"/>
      <c r="AX39" s="149">
        <f t="shared" si="103"/>
        <v>0</v>
      </c>
      <c r="AY39" s="158"/>
      <c r="AZ39" s="149">
        <f t="shared" si="104"/>
        <v>0</v>
      </c>
      <c r="BA39" s="158">
        <v>25</v>
      </c>
      <c r="BB39" s="149">
        <f t="shared" si="105"/>
        <v>103</v>
      </c>
      <c r="BC39" s="158"/>
      <c r="BD39" s="149">
        <f t="shared" si="106"/>
        <v>0</v>
      </c>
      <c r="BE39" s="158">
        <v>25</v>
      </c>
      <c r="BF39" s="180">
        <f t="shared" si="107"/>
        <v>103</v>
      </c>
      <c r="BG39" s="158"/>
      <c r="BH39" s="149">
        <f t="shared" si="108"/>
        <v>0</v>
      </c>
      <c r="BI39" s="158"/>
      <c r="BJ39" s="149">
        <f t="shared" si="109"/>
        <v>0</v>
      </c>
      <c r="BK39" s="158"/>
      <c r="BL39" s="149">
        <f t="shared" si="110"/>
        <v>0</v>
      </c>
      <c r="BM39" s="158">
        <v>25</v>
      </c>
      <c r="BN39" s="149">
        <f t="shared" si="111"/>
        <v>113</v>
      </c>
      <c r="BO39" s="158">
        <v>25</v>
      </c>
      <c r="BP39" s="149">
        <f t="shared" si="112"/>
        <v>107</v>
      </c>
      <c r="BQ39" s="158"/>
      <c r="BR39" s="149">
        <f t="shared" si="113"/>
        <v>0</v>
      </c>
      <c r="BS39" s="158"/>
      <c r="BT39" s="149">
        <f t="shared" si="114"/>
        <v>0</v>
      </c>
      <c r="BU39" s="158"/>
      <c r="BV39" s="149">
        <f t="shared" si="115"/>
        <v>0</v>
      </c>
      <c r="BW39" s="158"/>
      <c r="BX39" s="149">
        <f t="shared" si="116"/>
        <v>0</v>
      </c>
      <c r="BY39" s="160"/>
      <c r="BZ39" s="58">
        <f t="shared" si="117"/>
        <v>0</v>
      </c>
      <c r="CA39" s="56"/>
      <c r="CB39" s="59" t="str">
        <f t="shared" si="118"/>
        <v>Sebregts, Mathieu</v>
      </c>
      <c r="CC39" s="229"/>
      <c r="CD39" s="138">
        <f t="shared" si="122"/>
        <v>300</v>
      </c>
      <c r="CE39" s="127">
        <f t="shared" si="123"/>
        <v>1118</v>
      </c>
      <c r="CF39" s="125"/>
      <c r="CG39" s="126">
        <f t="shared" si="119"/>
        <v>28</v>
      </c>
      <c r="CH39" s="126">
        <f t="shared" si="120"/>
        <v>26</v>
      </c>
      <c r="CI39" s="127" t="str">
        <f t="shared" si="121"/>
        <v>?</v>
      </c>
    </row>
    <row r="40" spans="1:120">
      <c r="A40" s="47">
        <v>31</v>
      </c>
      <c r="B40" s="63" t="s">
        <v>37</v>
      </c>
      <c r="C40" s="161"/>
      <c r="D40" s="146">
        <f t="shared" si="82"/>
        <v>0</v>
      </c>
      <c r="E40" s="161"/>
      <c r="F40" s="148">
        <f>IF(E40=E$3,F$3,0)</f>
        <v>0</v>
      </c>
      <c r="G40" s="159"/>
      <c r="H40" s="148">
        <f t="shared" si="83"/>
        <v>0</v>
      </c>
      <c r="I40" s="184"/>
      <c r="J40" s="148">
        <f t="shared" si="84"/>
        <v>0</v>
      </c>
      <c r="K40" s="159"/>
      <c r="L40" s="148">
        <f t="shared" si="85"/>
        <v>0</v>
      </c>
      <c r="M40" s="159"/>
      <c r="N40" s="148">
        <f t="shared" si="86"/>
        <v>0</v>
      </c>
      <c r="O40" s="159">
        <v>25</v>
      </c>
      <c r="P40" s="148">
        <f t="shared" si="87"/>
        <v>101</v>
      </c>
      <c r="Q40" s="159"/>
      <c r="R40" s="148">
        <f t="shared" si="88"/>
        <v>0</v>
      </c>
      <c r="S40" s="159"/>
      <c r="T40" s="148">
        <f t="shared" si="89"/>
        <v>0</v>
      </c>
      <c r="U40" s="159">
        <v>25</v>
      </c>
      <c r="V40" s="148">
        <f t="shared" si="90"/>
        <v>82</v>
      </c>
      <c r="W40" s="159"/>
      <c r="X40" s="148">
        <f t="shared" si="91"/>
        <v>0</v>
      </c>
      <c r="Y40" s="159">
        <v>25</v>
      </c>
      <c r="Z40" s="148">
        <f t="shared" si="92"/>
        <v>397</v>
      </c>
      <c r="AA40" s="159"/>
      <c r="AB40" s="123">
        <f t="shared" si="93"/>
        <v>0</v>
      </c>
      <c r="AC40" s="178"/>
      <c r="AD40" s="148"/>
      <c r="AE40" s="159"/>
      <c r="AF40" s="148">
        <f t="shared" si="94"/>
        <v>0</v>
      </c>
      <c r="AG40" s="178"/>
      <c r="AH40" s="148">
        <f t="shared" si="95"/>
        <v>0</v>
      </c>
      <c r="AI40" s="178"/>
      <c r="AJ40" s="148">
        <f t="shared" si="96"/>
        <v>0</v>
      </c>
      <c r="AK40" s="159">
        <v>25</v>
      </c>
      <c r="AL40" s="148">
        <f t="shared" si="97"/>
        <v>83</v>
      </c>
      <c r="AM40" s="159">
        <v>25</v>
      </c>
      <c r="AN40" s="148">
        <f t="shared" si="98"/>
        <v>103</v>
      </c>
      <c r="AO40" s="159">
        <v>25</v>
      </c>
      <c r="AP40" s="148">
        <f t="shared" si="99"/>
        <v>106</v>
      </c>
      <c r="AQ40" s="159"/>
      <c r="AR40" s="148">
        <f t="shared" si="100"/>
        <v>0</v>
      </c>
      <c r="AS40" s="159"/>
      <c r="AT40" s="148">
        <f t="shared" si="101"/>
        <v>0</v>
      </c>
      <c r="AU40" s="159">
        <v>25</v>
      </c>
      <c r="AV40" s="148">
        <f t="shared" si="102"/>
        <v>100</v>
      </c>
      <c r="AW40" s="159"/>
      <c r="AX40" s="148">
        <f t="shared" si="103"/>
        <v>0</v>
      </c>
      <c r="AY40" s="159">
        <v>25</v>
      </c>
      <c r="AZ40" s="148">
        <f t="shared" si="104"/>
        <v>94</v>
      </c>
      <c r="BA40" s="159"/>
      <c r="BB40" s="148">
        <f t="shared" si="105"/>
        <v>0</v>
      </c>
      <c r="BC40" s="159"/>
      <c r="BD40" s="148">
        <f t="shared" si="106"/>
        <v>0</v>
      </c>
      <c r="BE40" s="159"/>
      <c r="BF40" s="148">
        <f t="shared" si="107"/>
        <v>0</v>
      </c>
      <c r="BG40" s="159"/>
      <c r="BH40" s="148">
        <f t="shared" si="108"/>
        <v>0</v>
      </c>
      <c r="BI40" s="159"/>
      <c r="BJ40" s="148">
        <f t="shared" si="109"/>
        <v>0</v>
      </c>
      <c r="BK40" s="159"/>
      <c r="BL40" s="148">
        <f t="shared" si="110"/>
        <v>0</v>
      </c>
      <c r="BM40" s="159"/>
      <c r="BN40" s="148">
        <f t="shared" si="111"/>
        <v>0</v>
      </c>
      <c r="BO40" s="159"/>
      <c r="BP40" s="148">
        <f t="shared" si="112"/>
        <v>0</v>
      </c>
      <c r="BQ40" s="159"/>
      <c r="BR40" s="148">
        <f t="shared" si="113"/>
        <v>0</v>
      </c>
      <c r="BS40" s="159"/>
      <c r="BT40" s="148">
        <f t="shared" si="114"/>
        <v>0</v>
      </c>
      <c r="BU40" s="159"/>
      <c r="BV40" s="148">
        <f t="shared" si="115"/>
        <v>0</v>
      </c>
      <c r="BW40" s="159"/>
      <c r="BX40" s="148">
        <f t="shared" si="116"/>
        <v>0</v>
      </c>
      <c r="BY40" s="161"/>
      <c r="BZ40" s="51">
        <f t="shared" si="117"/>
        <v>0</v>
      </c>
      <c r="CA40" s="47"/>
      <c r="CB40" s="54" t="str">
        <f t="shared" si="118"/>
        <v>Smits, Rob</v>
      </c>
      <c r="CC40" s="172"/>
      <c r="CD40" s="268">
        <f t="shared" si="122"/>
        <v>200</v>
      </c>
      <c r="CE40" s="202">
        <f t="shared" si="123"/>
        <v>1066</v>
      </c>
      <c r="CF40" s="122"/>
      <c r="CG40" s="123">
        <f t="shared" si="119"/>
        <v>30</v>
      </c>
      <c r="CH40" s="123">
        <f t="shared" si="120"/>
        <v>28</v>
      </c>
      <c r="CI40" s="124" t="str">
        <f t="shared" si="121"/>
        <v>?</v>
      </c>
    </row>
    <row r="41" spans="1:120">
      <c r="A41" s="56">
        <v>32</v>
      </c>
      <c r="B41" s="64" t="s">
        <v>38</v>
      </c>
      <c r="C41" s="160"/>
      <c r="D41" s="147">
        <f t="shared" si="82"/>
        <v>0</v>
      </c>
      <c r="E41" s="160"/>
      <c r="F41" s="149">
        <f>IF(E41=E$3,F$3,0)</f>
        <v>0</v>
      </c>
      <c r="G41" s="162">
        <v>25</v>
      </c>
      <c r="H41" s="149">
        <f t="shared" si="83"/>
        <v>80</v>
      </c>
      <c r="I41" s="158">
        <v>25</v>
      </c>
      <c r="J41" s="149">
        <f t="shared" si="84"/>
        <v>80</v>
      </c>
      <c r="K41" s="162">
        <v>25</v>
      </c>
      <c r="L41" s="149">
        <f t="shared" si="85"/>
        <v>86</v>
      </c>
      <c r="M41" s="162"/>
      <c r="N41" s="149">
        <f t="shared" si="86"/>
        <v>0</v>
      </c>
      <c r="O41" s="162">
        <v>25</v>
      </c>
      <c r="P41" s="149">
        <f t="shared" si="87"/>
        <v>101</v>
      </c>
      <c r="Q41" s="162"/>
      <c r="R41" s="149">
        <f t="shared" si="88"/>
        <v>0</v>
      </c>
      <c r="S41" s="162"/>
      <c r="T41" s="149">
        <f t="shared" si="89"/>
        <v>0</v>
      </c>
      <c r="U41" s="162">
        <v>25</v>
      </c>
      <c r="V41" s="149">
        <f t="shared" si="90"/>
        <v>82</v>
      </c>
      <c r="W41" s="162"/>
      <c r="X41" s="149">
        <f t="shared" si="91"/>
        <v>0</v>
      </c>
      <c r="Y41" s="162"/>
      <c r="Z41" s="149">
        <f t="shared" si="92"/>
        <v>0</v>
      </c>
      <c r="AA41" s="162">
        <v>25</v>
      </c>
      <c r="AB41" s="126">
        <f t="shared" si="93"/>
        <v>100</v>
      </c>
      <c r="AC41" s="179"/>
      <c r="AD41" s="149"/>
      <c r="AE41" s="162">
        <v>25</v>
      </c>
      <c r="AF41" s="149">
        <f t="shared" si="94"/>
        <v>66</v>
      </c>
      <c r="AG41" s="179"/>
      <c r="AH41" s="149">
        <f t="shared" si="95"/>
        <v>0</v>
      </c>
      <c r="AI41" s="179">
        <v>25</v>
      </c>
      <c r="AJ41" s="149">
        <f t="shared" si="96"/>
        <v>110</v>
      </c>
      <c r="AK41" s="162">
        <v>25</v>
      </c>
      <c r="AL41" s="149">
        <f t="shared" si="97"/>
        <v>83</v>
      </c>
      <c r="AM41" s="162"/>
      <c r="AN41" s="149">
        <f t="shared" si="98"/>
        <v>0</v>
      </c>
      <c r="AO41" s="162">
        <v>25</v>
      </c>
      <c r="AP41" s="149">
        <f t="shared" si="99"/>
        <v>106</v>
      </c>
      <c r="AQ41" s="162"/>
      <c r="AR41" s="149">
        <f t="shared" si="100"/>
        <v>0</v>
      </c>
      <c r="AS41" s="162"/>
      <c r="AT41" s="149">
        <f t="shared" si="101"/>
        <v>0</v>
      </c>
      <c r="AU41" s="162">
        <v>25</v>
      </c>
      <c r="AV41" s="149">
        <f t="shared" si="102"/>
        <v>100</v>
      </c>
      <c r="AW41" s="162"/>
      <c r="AX41" s="149">
        <f t="shared" si="103"/>
        <v>0</v>
      </c>
      <c r="AY41" s="162">
        <v>25</v>
      </c>
      <c r="AZ41" s="149">
        <f t="shared" si="104"/>
        <v>94</v>
      </c>
      <c r="BA41" s="162">
        <v>25</v>
      </c>
      <c r="BB41" s="149">
        <f t="shared" si="105"/>
        <v>103</v>
      </c>
      <c r="BC41" s="162"/>
      <c r="BD41" s="149">
        <f t="shared" si="106"/>
        <v>0</v>
      </c>
      <c r="BE41" s="162">
        <v>25</v>
      </c>
      <c r="BF41" s="180">
        <f t="shared" si="107"/>
        <v>103</v>
      </c>
      <c r="BG41" s="162"/>
      <c r="BH41" s="149">
        <f t="shared" si="108"/>
        <v>0</v>
      </c>
      <c r="BI41" s="162"/>
      <c r="BJ41" s="149">
        <f t="shared" si="109"/>
        <v>0</v>
      </c>
      <c r="BK41" s="162">
        <v>25</v>
      </c>
      <c r="BL41" s="149">
        <f t="shared" si="110"/>
        <v>109</v>
      </c>
      <c r="BM41" s="162">
        <v>25</v>
      </c>
      <c r="BN41" s="149">
        <f t="shared" si="111"/>
        <v>113</v>
      </c>
      <c r="BO41" s="162"/>
      <c r="BP41" s="149">
        <f t="shared" si="112"/>
        <v>0</v>
      </c>
      <c r="BQ41" s="162"/>
      <c r="BR41" s="149">
        <f t="shared" si="113"/>
        <v>0</v>
      </c>
      <c r="BS41" s="162"/>
      <c r="BT41" s="149">
        <f t="shared" si="114"/>
        <v>0</v>
      </c>
      <c r="BU41" s="162"/>
      <c r="BV41" s="149">
        <f t="shared" si="115"/>
        <v>0</v>
      </c>
      <c r="BW41" s="162"/>
      <c r="BX41" s="149">
        <f t="shared" si="116"/>
        <v>0</v>
      </c>
      <c r="BY41" s="160"/>
      <c r="BZ41" s="62">
        <f t="shared" si="117"/>
        <v>0</v>
      </c>
      <c r="CA41" s="56"/>
      <c r="CB41" s="59" t="str">
        <f t="shared" si="118"/>
        <v>Theunisse, John</v>
      </c>
      <c r="CC41" s="229"/>
      <c r="CD41" s="138">
        <f t="shared" si="122"/>
        <v>400</v>
      </c>
      <c r="CE41" s="127">
        <f t="shared" si="123"/>
        <v>1516</v>
      </c>
      <c r="CF41" s="125"/>
      <c r="CG41" s="126">
        <f t="shared" si="119"/>
        <v>21</v>
      </c>
      <c r="CH41" s="126">
        <f t="shared" si="120"/>
        <v>22</v>
      </c>
      <c r="CI41" s="127" t="str">
        <f t="shared" si="121"/>
        <v>?</v>
      </c>
    </row>
    <row r="42" spans="1:120">
      <c r="A42" s="47">
        <v>33</v>
      </c>
      <c r="B42" s="63" t="s">
        <v>39</v>
      </c>
      <c r="C42" s="161"/>
      <c r="D42" s="146">
        <f t="shared" si="82"/>
        <v>0</v>
      </c>
      <c r="E42" s="161"/>
      <c r="F42" s="148">
        <v>13</v>
      </c>
      <c r="G42" s="159"/>
      <c r="H42" s="148">
        <f t="shared" si="83"/>
        <v>0</v>
      </c>
      <c r="I42" s="184">
        <v>25</v>
      </c>
      <c r="J42" s="148">
        <f t="shared" si="84"/>
        <v>80</v>
      </c>
      <c r="K42" s="159"/>
      <c r="L42" s="148">
        <f t="shared" si="85"/>
        <v>0</v>
      </c>
      <c r="M42" s="159"/>
      <c r="N42" s="148">
        <f t="shared" si="86"/>
        <v>0</v>
      </c>
      <c r="O42" s="159"/>
      <c r="P42" s="148">
        <f t="shared" si="87"/>
        <v>0</v>
      </c>
      <c r="Q42" s="159"/>
      <c r="R42" s="148">
        <f t="shared" si="88"/>
        <v>0</v>
      </c>
      <c r="S42" s="159"/>
      <c r="T42" s="148">
        <f t="shared" si="89"/>
        <v>0</v>
      </c>
      <c r="U42" s="159">
        <v>25</v>
      </c>
      <c r="V42" s="148">
        <f t="shared" si="90"/>
        <v>82</v>
      </c>
      <c r="W42" s="159"/>
      <c r="X42" s="148">
        <f t="shared" si="91"/>
        <v>0</v>
      </c>
      <c r="Y42" s="159">
        <v>25</v>
      </c>
      <c r="Z42" s="148">
        <v>103</v>
      </c>
      <c r="AA42" s="159"/>
      <c r="AB42" s="123">
        <f t="shared" si="93"/>
        <v>0</v>
      </c>
      <c r="AC42" s="178"/>
      <c r="AD42" s="148"/>
      <c r="AE42" s="159">
        <v>25</v>
      </c>
      <c r="AF42" s="148">
        <f t="shared" si="94"/>
        <v>66</v>
      </c>
      <c r="AG42" s="178">
        <v>25</v>
      </c>
      <c r="AH42" s="148">
        <f t="shared" si="95"/>
        <v>10</v>
      </c>
      <c r="AI42" s="178"/>
      <c r="AJ42" s="148">
        <f t="shared" si="96"/>
        <v>0</v>
      </c>
      <c r="AK42" s="159">
        <v>25</v>
      </c>
      <c r="AL42" s="148">
        <f t="shared" si="97"/>
        <v>83</v>
      </c>
      <c r="AM42" s="159">
        <v>25</v>
      </c>
      <c r="AN42" s="148">
        <f t="shared" si="98"/>
        <v>103</v>
      </c>
      <c r="AO42" s="159"/>
      <c r="AP42" s="148">
        <f t="shared" si="99"/>
        <v>0</v>
      </c>
      <c r="AQ42" s="159"/>
      <c r="AR42" s="148">
        <f t="shared" si="100"/>
        <v>0</v>
      </c>
      <c r="AS42" s="159">
        <v>50</v>
      </c>
      <c r="AT42" s="148">
        <f t="shared" si="101"/>
        <v>155</v>
      </c>
      <c r="AU42" s="159"/>
      <c r="AV42" s="148">
        <f t="shared" si="102"/>
        <v>0</v>
      </c>
      <c r="AW42" s="159"/>
      <c r="AX42" s="148">
        <f t="shared" si="103"/>
        <v>0</v>
      </c>
      <c r="AY42" s="159"/>
      <c r="AZ42" s="148">
        <f t="shared" si="104"/>
        <v>0</v>
      </c>
      <c r="BA42" s="159"/>
      <c r="BB42" s="148">
        <f t="shared" si="105"/>
        <v>0</v>
      </c>
      <c r="BC42" s="159"/>
      <c r="BD42" s="148">
        <f t="shared" si="106"/>
        <v>0</v>
      </c>
      <c r="BE42" s="159">
        <v>25</v>
      </c>
      <c r="BF42" s="148">
        <f t="shared" si="107"/>
        <v>103</v>
      </c>
      <c r="BG42" s="159">
        <v>25</v>
      </c>
      <c r="BH42" s="148">
        <f t="shared" si="108"/>
        <v>70</v>
      </c>
      <c r="BI42" s="159">
        <v>25</v>
      </c>
      <c r="BJ42" s="148">
        <f t="shared" si="109"/>
        <v>15</v>
      </c>
      <c r="BK42" s="159">
        <v>25</v>
      </c>
      <c r="BL42" s="148">
        <f t="shared" si="110"/>
        <v>109</v>
      </c>
      <c r="BM42" s="159">
        <v>25</v>
      </c>
      <c r="BN42" s="148">
        <f t="shared" si="111"/>
        <v>113</v>
      </c>
      <c r="BO42" s="159"/>
      <c r="BP42" s="148">
        <f t="shared" si="112"/>
        <v>0</v>
      </c>
      <c r="BQ42" s="159"/>
      <c r="BR42" s="148">
        <f t="shared" si="113"/>
        <v>0</v>
      </c>
      <c r="BS42" s="159"/>
      <c r="BT42" s="148">
        <f t="shared" si="114"/>
        <v>0</v>
      </c>
      <c r="BU42" s="159"/>
      <c r="BV42" s="148">
        <f t="shared" si="115"/>
        <v>0</v>
      </c>
      <c r="BW42" s="159"/>
      <c r="BX42" s="148">
        <f t="shared" si="116"/>
        <v>0</v>
      </c>
      <c r="BY42" s="161"/>
      <c r="BZ42" s="51">
        <f t="shared" si="117"/>
        <v>0</v>
      </c>
      <c r="CA42" s="47"/>
      <c r="CB42" s="54" t="str">
        <f t="shared" si="118"/>
        <v>Verbaan, Marco</v>
      </c>
      <c r="CC42" s="172"/>
      <c r="CD42" s="268">
        <f t="shared" si="122"/>
        <v>350</v>
      </c>
      <c r="CE42" s="202">
        <f t="shared" si="123"/>
        <v>1105</v>
      </c>
      <c r="CF42" s="122"/>
      <c r="CG42" s="123">
        <f t="shared" si="119"/>
        <v>23</v>
      </c>
      <c r="CH42" s="123">
        <f t="shared" si="120"/>
        <v>27</v>
      </c>
      <c r="CI42" s="124" t="str">
        <f t="shared" si="121"/>
        <v>?</v>
      </c>
    </row>
    <row r="43" spans="1:120">
      <c r="A43" s="56">
        <v>34</v>
      </c>
      <c r="B43" s="64" t="s">
        <v>40</v>
      </c>
      <c r="C43" s="160"/>
      <c r="D43" s="147">
        <f t="shared" si="82"/>
        <v>0</v>
      </c>
      <c r="E43" s="160">
        <v>25</v>
      </c>
      <c r="F43" s="149">
        <f>IF(E43=E$3,F$3,0)</f>
        <v>78</v>
      </c>
      <c r="G43" s="162">
        <v>25</v>
      </c>
      <c r="H43" s="149">
        <f t="shared" si="83"/>
        <v>80</v>
      </c>
      <c r="I43" s="158">
        <v>25</v>
      </c>
      <c r="J43" s="149">
        <f t="shared" si="84"/>
        <v>80</v>
      </c>
      <c r="K43" s="162">
        <v>25</v>
      </c>
      <c r="L43" s="149">
        <f t="shared" si="85"/>
        <v>86</v>
      </c>
      <c r="M43" s="162">
        <v>25</v>
      </c>
      <c r="N43" s="149">
        <f t="shared" si="86"/>
        <v>92</v>
      </c>
      <c r="O43" s="162">
        <v>25</v>
      </c>
      <c r="P43" s="149">
        <f t="shared" si="87"/>
        <v>101</v>
      </c>
      <c r="Q43" s="162">
        <v>25</v>
      </c>
      <c r="R43" s="149">
        <f t="shared" si="88"/>
        <v>106</v>
      </c>
      <c r="S43" s="162">
        <v>25</v>
      </c>
      <c r="T43" s="149">
        <f t="shared" si="89"/>
        <v>130</v>
      </c>
      <c r="U43" s="162">
        <v>25</v>
      </c>
      <c r="V43" s="149">
        <f t="shared" si="90"/>
        <v>82</v>
      </c>
      <c r="W43" s="162">
        <v>50</v>
      </c>
      <c r="X43" s="149">
        <f t="shared" si="91"/>
        <v>153</v>
      </c>
      <c r="Y43" s="162">
        <v>25</v>
      </c>
      <c r="Z43" s="149">
        <f t="shared" si="92"/>
        <v>397</v>
      </c>
      <c r="AA43" s="162"/>
      <c r="AB43" s="126">
        <f t="shared" si="93"/>
        <v>0</v>
      </c>
      <c r="AC43" s="179"/>
      <c r="AD43" s="149"/>
      <c r="AE43" s="162">
        <v>25</v>
      </c>
      <c r="AF43" s="149">
        <f t="shared" si="94"/>
        <v>66</v>
      </c>
      <c r="AG43" s="179">
        <v>25</v>
      </c>
      <c r="AH43" s="180">
        <f t="shared" si="95"/>
        <v>10</v>
      </c>
      <c r="AI43" s="179">
        <v>25</v>
      </c>
      <c r="AJ43" s="149">
        <f t="shared" si="96"/>
        <v>110</v>
      </c>
      <c r="AK43" s="162"/>
      <c r="AL43" s="149">
        <f t="shared" si="97"/>
        <v>0</v>
      </c>
      <c r="AM43" s="162">
        <v>25</v>
      </c>
      <c r="AN43" s="149">
        <f t="shared" si="98"/>
        <v>103</v>
      </c>
      <c r="AO43" s="162">
        <v>25</v>
      </c>
      <c r="AP43" s="149">
        <f t="shared" si="99"/>
        <v>106</v>
      </c>
      <c r="AQ43" s="162">
        <v>25</v>
      </c>
      <c r="AR43" s="149">
        <f t="shared" si="100"/>
        <v>112</v>
      </c>
      <c r="AS43" s="162">
        <v>50</v>
      </c>
      <c r="AT43" s="149">
        <f t="shared" si="101"/>
        <v>155</v>
      </c>
      <c r="AU43" s="162">
        <v>25</v>
      </c>
      <c r="AV43" s="149">
        <f t="shared" si="102"/>
        <v>100</v>
      </c>
      <c r="AW43" s="162">
        <v>25</v>
      </c>
      <c r="AX43" s="149">
        <f t="shared" si="103"/>
        <v>122</v>
      </c>
      <c r="AY43" s="162">
        <v>25</v>
      </c>
      <c r="AZ43" s="149">
        <f t="shared" si="104"/>
        <v>94</v>
      </c>
      <c r="BA43" s="162">
        <v>25</v>
      </c>
      <c r="BB43" s="149">
        <f t="shared" si="105"/>
        <v>103</v>
      </c>
      <c r="BC43" s="162"/>
      <c r="BD43" s="149">
        <f t="shared" si="106"/>
        <v>0</v>
      </c>
      <c r="BE43" s="162">
        <v>25</v>
      </c>
      <c r="BF43" s="180">
        <f t="shared" si="107"/>
        <v>103</v>
      </c>
      <c r="BG43" s="162">
        <v>25</v>
      </c>
      <c r="BH43" s="149">
        <f t="shared" si="108"/>
        <v>70</v>
      </c>
      <c r="BI43" s="162">
        <v>25</v>
      </c>
      <c r="BJ43" s="149">
        <f t="shared" si="109"/>
        <v>15</v>
      </c>
      <c r="BK43" s="162">
        <v>25</v>
      </c>
      <c r="BL43" s="149">
        <f t="shared" si="110"/>
        <v>109</v>
      </c>
      <c r="BM43" s="162">
        <v>25</v>
      </c>
      <c r="BN43" s="149">
        <f t="shared" si="111"/>
        <v>113</v>
      </c>
      <c r="BO43" s="162">
        <v>25</v>
      </c>
      <c r="BP43" s="149">
        <f t="shared" si="112"/>
        <v>107</v>
      </c>
      <c r="BQ43" s="162"/>
      <c r="BR43" s="149">
        <f t="shared" si="113"/>
        <v>0</v>
      </c>
      <c r="BS43" s="162"/>
      <c r="BT43" s="149">
        <f t="shared" si="114"/>
        <v>0</v>
      </c>
      <c r="BU43" s="162"/>
      <c r="BV43" s="149">
        <f t="shared" si="115"/>
        <v>0</v>
      </c>
      <c r="BW43" s="162"/>
      <c r="BX43" s="149">
        <f t="shared" si="116"/>
        <v>0</v>
      </c>
      <c r="BY43" s="160"/>
      <c r="BZ43" s="62">
        <f t="shared" si="117"/>
        <v>0</v>
      </c>
      <c r="CA43" s="56">
        <v>2</v>
      </c>
      <c r="CB43" s="272" t="str">
        <f t="shared" si="118"/>
        <v>Verbocht, Jan</v>
      </c>
      <c r="CC43" s="251"/>
      <c r="CD43" s="273">
        <f t="shared" si="122"/>
        <v>750</v>
      </c>
      <c r="CE43" s="274">
        <f t="shared" si="123"/>
        <v>2985</v>
      </c>
      <c r="CF43" s="275"/>
      <c r="CG43" s="274">
        <f t="shared" si="119"/>
        <v>3</v>
      </c>
      <c r="CH43" s="274">
        <f t="shared" si="120"/>
        <v>2</v>
      </c>
      <c r="CI43" s="127" t="str">
        <f t="shared" si="121"/>
        <v>?</v>
      </c>
    </row>
    <row r="44" spans="1:120">
      <c r="A44" s="47">
        <v>35</v>
      </c>
      <c r="B44" s="63" t="s">
        <v>41</v>
      </c>
      <c r="C44" s="161"/>
      <c r="D44" s="146">
        <f t="shared" si="82"/>
        <v>0</v>
      </c>
      <c r="E44" s="161"/>
      <c r="F44" s="148">
        <f>IF(E44=E$3,F$3,0)</f>
        <v>0</v>
      </c>
      <c r="G44" s="157">
        <v>25</v>
      </c>
      <c r="H44" s="148">
        <f t="shared" si="83"/>
        <v>80</v>
      </c>
      <c r="I44" s="184">
        <v>25</v>
      </c>
      <c r="J44" s="183">
        <f t="shared" si="84"/>
        <v>80</v>
      </c>
      <c r="K44" s="157">
        <v>25</v>
      </c>
      <c r="L44" s="148">
        <f t="shared" si="85"/>
        <v>86</v>
      </c>
      <c r="M44" s="159">
        <v>25</v>
      </c>
      <c r="N44" s="148">
        <f t="shared" si="86"/>
        <v>92</v>
      </c>
      <c r="O44" s="157">
        <v>25</v>
      </c>
      <c r="P44" s="148">
        <f t="shared" si="87"/>
        <v>101</v>
      </c>
      <c r="Q44" s="157"/>
      <c r="R44" s="148">
        <f t="shared" si="88"/>
        <v>0</v>
      </c>
      <c r="S44" s="157"/>
      <c r="T44" s="148">
        <f t="shared" si="89"/>
        <v>0</v>
      </c>
      <c r="U44" s="157"/>
      <c r="V44" s="148">
        <f t="shared" si="90"/>
        <v>0</v>
      </c>
      <c r="W44" s="157"/>
      <c r="X44" s="148">
        <f t="shared" si="91"/>
        <v>0</v>
      </c>
      <c r="Y44" s="157"/>
      <c r="Z44" s="148">
        <f t="shared" si="92"/>
        <v>0</v>
      </c>
      <c r="AA44" s="157">
        <v>25</v>
      </c>
      <c r="AB44" s="123">
        <f t="shared" si="93"/>
        <v>100</v>
      </c>
      <c r="AC44" s="176"/>
      <c r="AD44" s="148"/>
      <c r="AE44" s="157"/>
      <c r="AF44" s="183">
        <f t="shared" si="94"/>
        <v>0</v>
      </c>
      <c r="AG44" s="176"/>
      <c r="AH44" s="148">
        <f t="shared" si="95"/>
        <v>0</v>
      </c>
      <c r="AI44" s="176"/>
      <c r="AJ44" s="148">
        <f t="shared" si="96"/>
        <v>0</v>
      </c>
      <c r="AK44" s="157"/>
      <c r="AL44" s="148">
        <f t="shared" si="97"/>
        <v>0</v>
      </c>
      <c r="AM44" s="157">
        <v>25</v>
      </c>
      <c r="AN44" s="148">
        <f t="shared" si="98"/>
        <v>103</v>
      </c>
      <c r="AO44" s="157">
        <v>25</v>
      </c>
      <c r="AP44" s="148">
        <f t="shared" si="99"/>
        <v>106</v>
      </c>
      <c r="AQ44" s="157">
        <v>25</v>
      </c>
      <c r="AR44" s="148">
        <f t="shared" si="100"/>
        <v>112</v>
      </c>
      <c r="AS44" s="157"/>
      <c r="AT44" s="148">
        <f t="shared" si="101"/>
        <v>0</v>
      </c>
      <c r="AU44" s="157">
        <v>25</v>
      </c>
      <c r="AV44" s="148">
        <f t="shared" si="102"/>
        <v>100</v>
      </c>
      <c r="AW44" s="157"/>
      <c r="AX44" s="148">
        <f t="shared" si="103"/>
        <v>0</v>
      </c>
      <c r="AY44" s="157"/>
      <c r="AZ44" s="148">
        <f t="shared" si="104"/>
        <v>0</v>
      </c>
      <c r="BA44" s="157">
        <v>25</v>
      </c>
      <c r="BB44" s="183">
        <f t="shared" si="105"/>
        <v>103</v>
      </c>
      <c r="BC44" s="157"/>
      <c r="BD44" s="148">
        <f t="shared" si="106"/>
        <v>0</v>
      </c>
      <c r="BE44" s="157">
        <v>25</v>
      </c>
      <c r="BF44" s="148">
        <v>97</v>
      </c>
      <c r="BG44" s="157"/>
      <c r="BH44" s="148">
        <f t="shared" si="108"/>
        <v>0</v>
      </c>
      <c r="BI44" s="157"/>
      <c r="BJ44" s="148">
        <f t="shared" si="109"/>
        <v>0</v>
      </c>
      <c r="BK44" s="157">
        <v>25</v>
      </c>
      <c r="BL44" s="148">
        <f t="shared" si="110"/>
        <v>109</v>
      </c>
      <c r="BM44" s="157">
        <v>25</v>
      </c>
      <c r="BN44" s="148">
        <f t="shared" si="111"/>
        <v>113</v>
      </c>
      <c r="BO44" s="157">
        <v>25</v>
      </c>
      <c r="BP44" s="148">
        <f t="shared" si="112"/>
        <v>107</v>
      </c>
      <c r="BQ44" s="157"/>
      <c r="BR44" s="148">
        <f t="shared" si="113"/>
        <v>0</v>
      </c>
      <c r="BS44" s="157"/>
      <c r="BT44" s="148">
        <f t="shared" si="114"/>
        <v>0</v>
      </c>
      <c r="BU44" s="157"/>
      <c r="BV44" s="148">
        <f t="shared" si="115"/>
        <v>0</v>
      </c>
      <c r="BW44" s="157"/>
      <c r="BX44" s="148">
        <f t="shared" si="116"/>
        <v>0</v>
      </c>
      <c r="BY44" s="161"/>
      <c r="BZ44" s="51">
        <f t="shared" si="117"/>
        <v>0</v>
      </c>
      <c r="CA44" s="47"/>
      <c r="CB44" s="54" t="str">
        <f t="shared" si="118"/>
        <v>Verstraten, Kees</v>
      </c>
      <c r="CC44" s="172"/>
      <c r="CD44" s="268">
        <f t="shared" si="122"/>
        <v>375</v>
      </c>
      <c r="CE44" s="202">
        <f t="shared" si="123"/>
        <v>1489</v>
      </c>
      <c r="CF44" s="122"/>
      <c r="CG44" s="123">
        <f t="shared" si="119"/>
        <v>22</v>
      </c>
      <c r="CH44" s="123">
        <f t="shared" si="120"/>
        <v>23</v>
      </c>
      <c r="CI44" s="124" t="str">
        <f t="shared" si="121"/>
        <v>?</v>
      </c>
    </row>
    <row r="45" spans="1:120">
      <c r="A45" s="56">
        <v>36</v>
      </c>
      <c r="B45" s="97" t="s">
        <v>42</v>
      </c>
      <c r="C45" s="163"/>
      <c r="D45" s="151">
        <f t="shared" si="82"/>
        <v>0</v>
      </c>
      <c r="E45" s="163"/>
      <c r="F45" s="149">
        <v>27</v>
      </c>
      <c r="G45" s="158"/>
      <c r="H45" s="149">
        <f t="shared" si="83"/>
        <v>0</v>
      </c>
      <c r="I45" s="158"/>
      <c r="J45" s="149">
        <f t="shared" si="84"/>
        <v>0</v>
      </c>
      <c r="K45" s="158"/>
      <c r="L45" s="149">
        <f t="shared" si="85"/>
        <v>0</v>
      </c>
      <c r="M45" s="162"/>
      <c r="N45" s="149">
        <f t="shared" si="86"/>
        <v>0</v>
      </c>
      <c r="O45" s="158"/>
      <c r="P45" s="149">
        <f t="shared" si="87"/>
        <v>0</v>
      </c>
      <c r="Q45" s="158"/>
      <c r="R45" s="149">
        <f t="shared" si="88"/>
        <v>0</v>
      </c>
      <c r="S45" s="158"/>
      <c r="T45" s="149">
        <f t="shared" si="89"/>
        <v>0</v>
      </c>
      <c r="U45" s="158"/>
      <c r="V45" s="149">
        <f t="shared" si="90"/>
        <v>0</v>
      </c>
      <c r="W45" s="158"/>
      <c r="X45" s="149">
        <f t="shared" si="91"/>
        <v>0</v>
      </c>
      <c r="Y45" s="158"/>
      <c r="Z45" s="149">
        <f t="shared" si="92"/>
        <v>0</v>
      </c>
      <c r="AA45" s="158"/>
      <c r="AB45" s="126">
        <f t="shared" si="93"/>
        <v>0</v>
      </c>
      <c r="AC45" s="177"/>
      <c r="AD45" s="149"/>
      <c r="AE45" s="158"/>
      <c r="AF45" s="149">
        <f t="shared" si="94"/>
        <v>0</v>
      </c>
      <c r="AG45" s="177"/>
      <c r="AH45" s="149">
        <f t="shared" si="95"/>
        <v>0</v>
      </c>
      <c r="AI45" s="177">
        <v>25</v>
      </c>
      <c r="AJ45" s="149">
        <f t="shared" si="96"/>
        <v>110</v>
      </c>
      <c r="AK45" s="158"/>
      <c r="AL45" s="149">
        <f t="shared" si="97"/>
        <v>0</v>
      </c>
      <c r="AM45" s="158"/>
      <c r="AN45" s="149">
        <f t="shared" si="98"/>
        <v>0</v>
      </c>
      <c r="AO45" s="158"/>
      <c r="AP45" s="219">
        <f t="shared" si="99"/>
        <v>0</v>
      </c>
      <c r="AQ45" s="158"/>
      <c r="AR45" s="149">
        <f t="shared" si="100"/>
        <v>0</v>
      </c>
      <c r="AS45" s="158"/>
      <c r="AT45" s="149">
        <f t="shared" si="101"/>
        <v>0</v>
      </c>
      <c r="AU45" s="158"/>
      <c r="AV45" s="149">
        <f t="shared" si="102"/>
        <v>0</v>
      </c>
      <c r="AW45" s="158"/>
      <c r="AX45" s="149">
        <f t="shared" si="103"/>
        <v>0</v>
      </c>
      <c r="AY45" s="158"/>
      <c r="AZ45" s="149">
        <f t="shared" si="104"/>
        <v>0</v>
      </c>
      <c r="BA45" s="158"/>
      <c r="BB45" s="149">
        <f t="shared" si="105"/>
        <v>0</v>
      </c>
      <c r="BC45" s="158"/>
      <c r="BD45" s="149">
        <f t="shared" si="106"/>
        <v>0</v>
      </c>
      <c r="BE45" s="158"/>
      <c r="BF45" s="180">
        <f t="shared" si="107"/>
        <v>0</v>
      </c>
      <c r="BG45" s="158"/>
      <c r="BH45" s="149">
        <f t="shared" si="108"/>
        <v>0</v>
      </c>
      <c r="BI45" s="158"/>
      <c r="BJ45" s="149">
        <f t="shared" si="109"/>
        <v>0</v>
      </c>
      <c r="BK45" s="158"/>
      <c r="BL45" s="149">
        <f t="shared" si="110"/>
        <v>0</v>
      </c>
      <c r="BM45" s="158"/>
      <c r="BN45" s="149">
        <f t="shared" si="111"/>
        <v>0</v>
      </c>
      <c r="BO45" s="158"/>
      <c r="BP45" s="149">
        <f t="shared" si="112"/>
        <v>0</v>
      </c>
      <c r="BQ45" s="158"/>
      <c r="BR45" s="149">
        <f t="shared" si="113"/>
        <v>0</v>
      </c>
      <c r="BS45" s="158"/>
      <c r="BT45" s="149">
        <f t="shared" si="114"/>
        <v>0</v>
      </c>
      <c r="BU45" s="158"/>
      <c r="BV45" s="149">
        <f t="shared" si="115"/>
        <v>0</v>
      </c>
      <c r="BW45" s="158"/>
      <c r="BX45" s="149">
        <f t="shared" si="116"/>
        <v>0</v>
      </c>
      <c r="BY45" s="163"/>
      <c r="BZ45" s="98">
        <f t="shared" si="117"/>
        <v>0</v>
      </c>
      <c r="CA45" s="99"/>
      <c r="CB45" s="100" t="str">
        <f t="shared" si="118"/>
        <v>Zeggeren, Pieter van</v>
      </c>
      <c r="CC45" s="229"/>
      <c r="CD45" s="138">
        <f t="shared" si="122"/>
        <v>25</v>
      </c>
      <c r="CE45" s="127">
        <f t="shared" si="123"/>
        <v>137</v>
      </c>
      <c r="CF45" s="141"/>
      <c r="CG45" s="142">
        <f t="shared" si="119"/>
        <v>34</v>
      </c>
      <c r="CH45" s="142">
        <f t="shared" si="120"/>
        <v>34</v>
      </c>
      <c r="CI45" s="140" t="str">
        <f t="shared" si="121"/>
        <v>?</v>
      </c>
    </row>
    <row r="46" spans="1:120">
      <c r="A46" s="53">
        <v>37</v>
      </c>
      <c r="B46" s="101" t="s">
        <v>50</v>
      </c>
      <c r="C46" s="181"/>
      <c r="D46" s="182">
        <f t="shared" si="82"/>
        <v>0</v>
      </c>
      <c r="E46" s="181">
        <v>25</v>
      </c>
      <c r="F46" s="183">
        <f>IF(E46=E$3,F$3,0)</f>
        <v>78</v>
      </c>
      <c r="G46" s="184">
        <v>25</v>
      </c>
      <c r="H46" s="183">
        <f t="shared" si="83"/>
        <v>80</v>
      </c>
      <c r="I46" s="184">
        <v>25</v>
      </c>
      <c r="J46" s="183">
        <f t="shared" si="84"/>
        <v>80</v>
      </c>
      <c r="K46" s="184">
        <v>25</v>
      </c>
      <c r="L46" s="183">
        <f t="shared" si="85"/>
        <v>86</v>
      </c>
      <c r="M46" s="185"/>
      <c r="N46" s="183">
        <f t="shared" si="86"/>
        <v>0</v>
      </c>
      <c r="O46" s="184"/>
      <c r="P46" s="183">
        <v>43</v>
      </c>
      <c r="Q46" s="184">
        <v>25</v>
      </c>
      <c r="R46" s="183">
        <v>91</v>
      </c>
      <c r="S46" s="184"/>
      <c r="T46" s="183">
        <f t="shared" si="89"/>
        <v>0</v>
      </c>
      <c r="U46" s="184"/>
      <c r="V46" s="183">
        <f t="shared" si="90"/>
        <v>0</v>
      </c>
      <c r="W46" s="184">
        <v>50</v>
      </c>
      <c r="X46" s="183">
        <f t="shared" si="91"/>
        <v>153</v>
      </c>
      <c r="Y46" s="184">
        <v>25</v>
      </c>
      <c r="Z46" s="183">
        <f t="shared" si="92"/>
        <v>397</v>
      </c>
      <c r="AA46" s="184"/>
      <c r="AB46" s="201">
        <f t="shared" si="93"/>
        <v>0</v>
      </c>
      <c r="AC46" s="186"/>
      <c r="AD46" s="183"/>
      <c r="AE46" s="184">
        <v>25</v>
      </c>
      <c r="AF46" s="183">
        <f t="shared" si="94"/>
        <v>66</v>
      </c>
      <c r="AG46" s="186"/>
      <c r="AH46" s="183">
        <f t="shared" si="95"/>
        <v>0</v>
      </c>
      <c r="AI46" s="186"/>
      <c r="AJ46" s="183">
        <f t="shared" si="96"/>
        <v>0</v>
      </c>
      <c r="AK46" s="184">
        <v>25</v>
      </c>
      <c r="AL46" s="183">
        <f t="shared" si="97"/>
        <v>83</v>
      </c>
      <c r="AM46" s="184">
        <v>25</v>
      </c>
      <c r="AN46" s="183">
        <f t="shared" si="98"/>
        <v>103</v>
      </c>
      <c r="AO46" s="184">
        <v>25</v>
      </c>
      <c r="AP46" s="183">
        <f t="shared" si="99"/>
        <v>106</v>
      </c>
      <c r="AQ46" s="184">
        <v>25</v>
      </c>
      <c r="AR46" s="183">
        <f t="shared" si="100"/>
        <v>112</v>
      </c>
      <c r="AS46" s="184"/>
      <c r="AT46" s="183">
        <f t="shared" si="101"/>
        <v>0</v>
      </c>
      <c r="AU46" s="184">
        <v>25</v>
      </c>
      <c r="AV46" s="183">
        <f t="shared" si="102"/>
        <v>100</v>
      </c>
      <c r="AW46" s="184"/>
      <c r="AX46" s="183">
        <f t="shared" si="103"/>
        <v>0</v>
      </c>
      <c r="AY46" s="184">
        <v>25</v>
      </c>
      <c r="AZ46" s="183">
        <f t="shared" si="104"/>
        <v>94</v>
      </c>
      <c r="BA46" s="184">
        <v>25</v>
      </c>
      <c r="BB46" s="183">
        <f t="shared" si="105"/>
        <v>103</v>
      </c>
      <c r="BC46" s="184"/>
      <c r="BD46" s="183">
        <f t="shared" si="106"/>
        <v>0</v>
      </c>
      <c r="BE46" s="184"/>
      <c r="BF46" s="148">
        <f t="shared" si="107"/>
        <v>0</v>
      </c>
      <c r="BG46" s="184"/>
      <c r="BH46" s="183">
        <f t="shared" si="108"/>
        <v>0</v>
      </c>
      <c r="BI46" s="184"/>
      <c r="BJ46" s="183">
        <f t="shared" si="109"/>
        <v>0</v>
      </c>
      <c r="BK46" s="184"/>
      <c r="BL46" s="183">
        <f t="shared" si="110"/>
        <v>0</v>
      </c>
      <c r="BM46" s="184"/>
      <c r="BN46" s="183">
        <f t="shared" si="111"/>
        <v>0</v>
      </c>
      <c r="BO46" s="184">
        <v>25</v>
      </c>
      <c r="BP46" s="183">
        <f t="shared" si="112"/>
        <v>107</v>
      </c>
      <c r="BQ46" s="184"/>
      <c r="BR46" s="183">
        <f t="shared" si="113"/>
        <v>0</v>
      </c>
      <c r="BS46" s="184"/>
      <c r="BT46" s="183">
        <f t="shared" si="114"/>
        <v>0</v>
      </c>
      <c r="BU46" s="184"/>
      <c r="BV46" s="183">
        <f t="shared" si="115"/>
        <v>0</v>
      </c>
      <c r="BW46" s="184"/>
      <c r="BX46" s="183">
        <f t="shared" si="116"/>
        <v>0</v>
      </c>
      <c r="BY46" s="181"/>
      <c r="BZ46" s="187">
        <f t="shared" si="117"/>
        <v>0</v>
      </c>
      <c r="CA46" s="188"/>
      <c r="CB46" s="189" t="str">
        <f t="shared" si="118"/>
        <v>Zijlstra, Sytse</v>
      </c>
      <c r="CC46" s="172"/>
      <c r="CD46" s="268">
        <f t="shared" si="122"/>
        <v>425</v>
      </c>
      <c r="CE46" s="202">
        <f t="shared" si="123"/>
        <v>1882</v>
      </c>
      <c r="CF46" s="191"/>
      <c r="CG46" s="192">
        <f>RANK(CD46,$CD$5:$CD$46,0)</f>
        <v>20</v>
      </c>
      <c r="CH46" s="192">
        <f>RANK(CE46,$CE$5:$CE$46,0)</f>
        <v>17</v>
      </c>
      <c r="CI46" s="190" t="str">
        <f t="shared" ref="CI46" si="124">IF(CD46&gt;=($CD$3-75),"Kampioen?","?")</f>
        <v>?</v>
      </c>
    </row>
    <row r="47" spans="1:120" s="218" customFormat="1">
      <c r="A47" s="205"/>
      <c r="B47" s="206"/>
      <c r="C47" s="207"/>
      <c r="D47" s="208"/>
      <c r="E47" s="207"/>
      <c r="F47" s="204"/>
      <c r="G47" s="207"/>
      <c r="H47" s="204"/>
      <c r="I47" s="207"/>
      <c r="J47" s="204"/>
      <c r="K47" s="207"/>
      <c r="L47" s="204"/>
      <c r="M47" s="207"/>
      <c r="N47" s="204"/>
      <c r="O47" s="207"/>
      <c r="P47" s="204"/>
      <c r="Q47" s="207"/>
      <c r="R47" s="204"/>
      <c r="S47" s="207"/>
      <c r="T47" s="204"/>
      <c r="U47" s="207"/>
      <c r="V47" s="204"/>
      <c r="W47" s="207"/>
      <c r="X47" s="204"/>
      <c r="Y47" s="207"/>
      <c r="Z47" s="204"/>
      <c r="AA47" s="207"/>
      <c r="AB47" s="217"/>
      <c r="AC47" s="209"/>
      <c r="AD47" s="204"/>
      <c r="AE47" s="207"/>
      <c r="AF47" s="204"/>
      <c r="AG47" s="209"/>
      <c r="AH47" s="204"/>
      <c r="AI47" s="209"/>
      <c r="AJ47" s="204"/>
      <c r="AK47" s="207"/>
      <c r="AL47" s="204"/>
      <c r="AM47" s="207"/>
      <c r="AN47" s="204"/>
      <c r="AO47" s="207"/>
      <c r="AP47" s="204"/>
      <c r="AQ47" s="207"/>
      <c r="AR47" s="204"/>
      <c r="AS47" s="207"/>
      <c r="AT47" s="204"/>
      <c r="AU47" s="207"/>
      <c r="AV47" s="204"/>
      <c r="AW47" s="207"/>
      <c r="AX47" s="204"/>
      <c r="AY47" s="207"/>
      <c r="AZ47" s="208"/>
      <c r="BA47" s="210"/>
      <c r="BB47" s="208"/>
      <c r="BC47" s="210"/>
      <c r="BD47" s="208"/>
      <c r="BE47" s="210"/>
      <c r="BF47" s="208"/>
      <c r="BG47" s="210"/>
      <c r="BH47" s="208"/>
      <c r="BI47" s="210"/>
      <c r="BJ47" s="208"/>
      <c r="BK47" s="210"/>
      <c r="BL47" s="208"/>
      <c r="BM47" s="210"/>
      <c r="BN47" s="208"/>
      <c r="BO47" s="210"/>
      <c r="BP47" s="208"/>
      <c r="BQ47" s="207"/>
      <c r="BR47" s="204"/>
      <c r="BS47" s="207"/>
      <c r="BT47" s="204"/>
      <c r="BU47" s="207"/>
      <c r="BV47" s="204"/>
      <c r="BW47" s="207"/>
      <c r="BX47" s="204"/>
      <c r="BY47" s="207"/>
      <c r="BZ47" s="211"/>
      <c r="CA47" s="212"/>
      <c r="CB47" s="213"/>
      <c r="CC47" s="213"/>
      <c r="CD47" s="214"/>
      <c r="CE47" s="215"/>
      <c r="CF47" s="216"/>
      <c r="CG47" s="217"/>
      <c r="CH47" s="217"/>
      <c r="CI47" s="215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</row>
    <row r="48" spans="1:120">
      <c r="A48" s="53"/>
      <c r="B48" s="103" t="s">
        <v>80</v>
      </c>
      <c r="C48" s="161"/>
      <c r="D48" s="146"/>
      <c r="E48" s="161"/>
      <c r="F48" s="148"/>
      <c r="G48" s="161"/>
      <c r="H48" s="148"/>
      <c r="I48" s="161"/>
      <c r="J48" s="148"/>
      <c r="K48" s="161"/>
      <c r="L48" s="148"/>
      <c r="M48" s="161"/>
      <c r="N48" s="148"/>
      <c r="O48" s="161"/>
      <c r="P48" s="148"/>
      <c r="Q48" s="161"/>
      <c r="R48" s="148"/>
      <c r="S48" s="161"/>
      <c r="T48" s="148"/>
      <c r="U48" s="161"/>
      <c r="V48" s="148"/>
      <c r="W48" s="161"/>
      <c r="X48" s="148"/>
      <c r="Y48" s="161"/>
      <c r="Z48" s="148"/>
      <c r="AA48" s="161"/>
      <c r="AB48" s="123"/>
      <c r="AC48" s="164"/>
      <c r="AD48" s="148"/>
      <c r="AE48" s="161"/>
      <c r="AF48" s="148"/>
      <c r="AG48" s="164"/>
      <c r="AH48" s="148"/>
      <c r="AI48" s="164"/>
      <c r="AJ48" s="148"/>
      <c r="AK48" s="161"/>
      <c r="AL48" s="148"/>
      <c r="AM48" s="161"/>
      <c r="AN48" s="148"/>
      <c r="AO48" s="161"/>
      <c r="AP48" s="148"/>
      <c r="AQ48" s="161"/>
      <c r="AR48" s="148"/>
      <c r="AS48" s="161"/>
      <c r="AT48" s="148"/>
      <c r="AU48" s="161"/>
      <c r="AV48" s="148"/>
      <c r="AW48" s="161"/>
      <c r="AX48" s="148"/>
      <c r="AY48" s="165"/>
      <c r="AZ48" s="146"/>
      <c r="BA48" s="166"/>
      <c r="BB48" s="146"/>
      <c r="BC48" s="166"/>
      <c r="BD48" s="146"/>
      <c r="BE48" s="166"/>
      <c r="BF48" s="146"/>
      <c r="BG48" s="166"/>
      <c r="BH48" s="146"/>
      <c r="BI48" s="166"/>
      <c r="BJ48" s="146"/>
      <c r="BK48" s="166"/>
      <c r="BL48" s="146"/>
      <c r="BM48" s="166"/>
      <c r="BN48" s="146"/>
      <c r="BO48" s="166"/>
      <c r="BP48" s="146"/>
      <c r="BQ48" s="161"/>
      <c r="BR48" s="148"/>
      <c r="BS48" s="161"/>
      <c r="BT48" s="148"/>
      <c r="BU48" s="161"/>
      <c r="BV48" s="148"/>
      <c r="BW48" s="161"/>
      <c r="BX48" s="148"/>
      <c r="BY48" s="161"/>
      <c r="BZ48" s="51"/>
      <c r="CA48" s="73"/>
      <c r="CB48" s="104" t="s">
        <v>80</v>
      </c>
      <c r="CC48" s="46"/>
      <c r="CD48" s="139"/>
      <c r="CE48" s="124"/>
      <c r="CF48" s="122"/>
      <c r="CG48" s="123"/>
      <c r="CH48" s="122"/>
      <c r="CI48" s="143"/>
    </row>
    <row r="49" spans="1:87">
      <c r="A49" s="47">
        <v>38</v>
      </c>
      <c r="B49" s="101" t="s">
        <v>43</v>
      </c>
      <c r="C49" s="161"/>
      <c r="D49" s="146">
        <f t="shared" ref="D49" si="125">IF(C49=C$3,D$3,0)</f>
        <v>0</v>
      </c>
      <c r="E49" s="157"/>
      <c r="F49" s="148">
        <f t="shared" ref="F49" si="126">IF(E49=E$3,F$3,0)</f>
        <v>0</v>
      </c>
      <c r="G49" s="157">
        <v>25</v>
      </c>
      <c r="H49" s="148">
        <f t="shared" ref="H49" si="127">IF(G49=G$3,H$3,0)</f>
        <v>80</v>
      </c>
      <c r="I49" s="157"/>
      <c r="J49" s="148">
        <f t="shared" ref="J49" si="128">IF(I49=I$3,J$3,0)</f>
        <v>0</v>
      </c>
      <c r="K49" s="157">
        <v>25</v>
      </c>
      <c r="L49" s="148">
        <f t="shared" ref="L49" si="129">IF(K49=K$3,L$3,0)</f>
        <v>86</v>
      </c>
      <c r="M49" s="157"/>
      <c r="N49" s="148">
        <f t="shared" ref="N49" si="130">IF(M49=M$3,N$3,0)</f>
        <v>0</v>
      </c>
      <c r="O49" s="157">
        <v>25</v>
      </c>
      <c r="P49" s="148">
        <f t="shared" ref="P49" si="131">IF(O49=O$3,P$3,0)</f>
        <v>101</v>
      </c>
      <c r="Q49" s="157">
        <v>25</v>
      </c>
      <c r="R49" s="148">
        <f t="shared" ref="R49:BR49" si="132">IF(Q49=Q$3,R$3,0)</f>
        <v>106</v>
      </c>
      <c r="S49" s="157"/>
      <c r="T49" s="148">
        <f t="shared" si="132"/>
        <v>0</v>
      </c>
      <c r="U49" s="157"/>
      <c r="V49" s="148">
        <f t="shared" si="132"/>
        <v>0</v>
      </c>
      <c r="W49" s="157">
        <v>50</v>
      </c>
      <c r="X49" s="148">
        <f t="shared" si="132"/>
        <v>153</v>
      </c>
      <c r="Y49" s="157"/>
      <c r="Z49" s="148">
        <f t="shared" si="132"/>
        <v>0</v>
      </c>
      <c r="AA49" s="157"/>
      <c r="AB49" s="123">
        <f t="shared" si="132"/>
        <v>0</v>
      </c>
      <c r="AC49" s="176"/>
      <c r="AD49" s="148"/>
      <c r="AE49" s="157">
        <v>25</v>
      </c>
      <c r="AF49" s="148">
        <f t="shared" si="132"/>
        <v>66</v>
      </c>
      <c r="AG49" s="176"/>
      <c r="AH49" s="148">
        <f t="shared" ref="AH49" si="133">IF(AG49=AG$3,AH$3,0)</f>
        <v>0</v>
      </c>
      <c r="AI49" s="176"/>
      <c r="AJ49" s="148">
        <f t="shared" si="132"/>
        <v>0</v>
      </c>
      <c r="AK49" s="157">
        <v>25</v>
      </c>
      <c r="AL49" s="148">
        <f t="shared" si="132"/>
        <v>83</v>
      </c>
      <c r="AM49" s="157"/>
      <c r="AN49" s="148">
        <f t="shared" si="132"/>
        <v>0</v>
      </c>
      <c r="AO49" s="157"/>
      <c r="AP49" s="148">
        <f t="shared" si="132"/>
        <v>0</v>
      </c>
      <c r="AQ49" s="157">
        <v>25</v>
      </c>
      <c r="AR49" s="148">
        <f t="shared" si="132"/>
        <v>112</v>
      </c>
      <c r="AS49" s="157"/>
      <c r="AT49" s="148">
        <f t="shared" si="132"/>
        <v>0</v>
      </c>
      <c r="AU49" s="157">
        <v>25</v>
      </c>
      <c r="AV49" s="148">
        <f t="shared" si="132"/>
        <v>100</v>
      </c>
      <c r="AW49" s="157"/>
      <c r="AX49" s="148">
        <f t="shared" si="132"/>
        <v>0</v>
      </c>
      <c r="AY49" s="157"/>
      <c r="AZ49" s="148">
        <f t="shared" si="132"/>
        <v>0</v>
      </c>
      <c r="BA49" s="157">
        <v>25</v>
      </c>
      <c r="BB49" s="148">
        <f t="shared" si="132"/>
        <v>103</v>
      </c>
      <c r="BC49" s="157"/>
      <c r="BD49" s="148">
        <f t="shared" si="132"/>
        <v>0</v>
      </c>
      <c r="BE49" s="157">
        <v>25</v>
      </c>
      <c r="BF49" s="148">
        <f t="shared" ref="BF49" si="134">IF(BE49=BE$3,BF$3,0)</f>
        <v>103</v>
      </c>
      <c r="BG49" s="157"/>
      <c r="BH49" s="148">
        <f t="shared" si="132"/>
        <v>0</v>
      </c>
      <c r="BI49" s="157"/>
      <c r="BJ49" s="148">
        <f t="shared" si="132"/>
        <v>0</v>
      </c>
      <c r="BK49" s="157"/>
      <c r="BL49" s="148">
        <f t="shared" si="132"/>
        <v>0</v>
      </c>
      <c r="BM49" s="157">
        <v>25</v>
      </c>
      <c r="BN49" s="148">
        <f t="shared" si="132"/>
        <v>113</v>
      </c>
      <c r="BO49" s="157"/>
      <c r="BP49" s="148">
        <f t="shared" si="132"/>
        <v>0</v>
      </c>
      <c r="BQ49" s="157"/>
      <c r="BR49" s="148">
        <f t="shared" si="132"/>
        <v>0</v>
      </c>
      <c r="BS49" s="157"/>
      <c r="BT49" s="148">
        <f t="shared" ref="BT49:BZ49" si="135">IF(BS49=BS$3,BT$3,0)</f>
        <v>0</v>
      </c>
      <c r="BU49" s="157"/>
      <c r="BV49" s="148">
        <f t="shared" ref="BV49" si="136">IF(BU49=BU$3,BV$3,0)</f>
        <v>0</v>
      </c>
      <c r="BW49" s="157"/>
      <c r="BX49" s="148">
        <f t="shared" si="135"/>
        <v>0</v>
      </c>
      <c r="BY49" s="161"/>
      <c r="BZ49" s="52">
        <f t="shared" si="135"/>
        <v>0</v>
      </c>
      <c r="CA49" s="47"/>
      <c r="CB49" s="54" t="str">
        <f>B49</f>
        <v xml:space="preserve">Raaijmaekers, Piet </v>
      </c>
      <c r="CC49" s="229"/>
      <c r="CD49" s="139">
        <f>C49+E49+G49+I49+K49+M49+O49+Q49+S49+U49+W49+Y49+AA49+AC49+AE49+AI49+AK49+AM49+AO49+AQ49+AS49+AU49+AW49+BO49+BQ49+BS49+BU49+BW49+BY49+AY49+BA49+BC49+BE49+BI49+BK49+BM49+BG49</f>
        <v>325</v>
      </c>
      <c r="CE49" s="124">
        <f>D49+F49+H49+J49+L49+N49+P49+R49+T49+V49+X49+Z49+AB49+AD49+AF49+AJ49+AL49+AN49+AP49+AR49+AT49+AV49+AX49+BP49+BR49+BT49+BV49+BX49+BZ49+CA49+AZ49+BB49+BD49+BF49+BJ49+BL49+BN49+BH49</f>
        <v>1206</v>
      </c>
      <c r="CF49" s="122"/>
      <c r="CG49" s="123"/>
      <c r="CH49" s="122"/>
      <c r="CI49" s="143"/>
    </row>
    <row r="50" spans="1:87">
      <c r="A50" s="47"/>
      <c r="B50" s="101"/>
      <c r="C50" s="61"/>
      <c r="D50" s="146"/>
      <c r="E50" s="68"/>
      <c r="F50" s="146"/>
      <c r="G50" s="68"/>
      <c r="H50" s="146"/>
      <c r="I50" s="68"/>
      <c r="J50" s="146"/>
      <c r="K50" s="68"/>
      <c r="L50" s="146"/>
      <c r="M50" s="68"/>
      <c r="N50" s="146"/>
      <c r="O50" s="68"/>
      <c r="P50" s="148"/>
      <c r="Q50" s="68"/>
      <c r="R50" s="146"/>
      <c r="S50" s="68"/>
      <c r="T50" s="146"/>
      <c r="U50" s="68"/>
      <c r="V50" s="146"/>
      <c r="W50" s="68"/>
      <c r="X50" s="146"/>
      <c r="Y50" s="68"/>
      <c r="Z50" s="146"/>
      <c r="AA50" s="68"/>
      <c r="AB50" s="264"/>
      <c r="AC50" s="68"/>
      <c r="AD50" s="146"/>
      <c r="AE50" s="68"/>
      <c r="AF50" s="146"/>
      <c r="AG50" s="68"/>
      <c r="AH50" s="146"/>
      <c r="AI50" s="68"/>
      <c r="AJ50" s="146"/>
      <c r="AK50" s="68"/>
      <c r="AL50" s="146"/>
      <c r="AM50" s="68"/>
      <c r="AN50" s="146"/>
      <c r="AO50" s="68"/>
      <c r="AP50" s="146"/>
      <c r="AQ50" s="68"/>
      <c r="AR50" s="146"/>
      <c r="AS50" s="68"/>
      <c r="AT50" s="146"/>
      <c r="AU50" s="68"/>
      <c r="AV50" s="146"/>
      <c r="AW50" s="68"/>
      <c r="AX50" s="146"/>
      <c r="AY50" s="49"/>
      <c r="AZ50" s="146"/>
      <c r="BA50" s="102"/>
      <c r="BB50" s="146"/>
      <c r="BC50" s="102"/>
      <c r="BD50" s="146"/>
      <c r="BE50" s="102"/>
      <c r="BF50" s="146"/>
      <c r="BG50" s="102"/>
      <c r="BH50" s="146"/>
      <c r="BI50" s="102"/>
      <c r="BJ50" s="146"/>
      <c r="BK50" s="102"/>
      <c r="BL50" s="146"/>
      <c r="BM50" s="102"/>
      <c r="BN50" s="146"/>
      <c r="BO50" s="68"/>
      <c r="BP50" s="146"/>
      <c r="BQ50" s="68"/>
      <c r="BR50" s="146"/>
      <c r="BS50" s="68"/>
      <c r="BT50" s="146"/>
      <c r="BU50" s="68"/>
      <c r="BV50" s="146"/>
      <c r="BW50" s="61"/>
      <c r="BX50" s="146"/>
      <c r="BY50" s="161"/>
      <c r="BZ50" s="50"/>
      <c r="CA50" s="47"/>
      <c r="CB50" s="105"/>
      <c r="CC50" s="172"/>
      <c r="CD50" s="139"/>
      <c r="CE50" s="124"/>
      <c r="CF50" s="122"/>
      <c r="CG50" s="123"/>
      <c r="CH50" s="122"/>
      <c r="CI50" s="143"/>
    </row>
    <row r="51" spans="1:87">
      <c r="A51" s="47"/>
      <c r="B51" s="101"/>
      <c r="C51" s="61"/>
      <c r="D51" s="146"/>
      <c r="E51" s="68"/>
      <c r="F51" s="146"/>
      <c r="G51" s="68"/>
      <c r="H51" s="146"/>
      <c r="I51" s="68"/>
      <c r="J51" s="146"/>
      <c r="K51" s="68"/>
      <c r="L51" s="146"/>
      <c r="M51" s="68"/>
      <c r="N51" s="146"/>
      <c r="O51" s="68"/>
      <c r="P51" s="148"/>
      <c r="Q51" s="68"/>
      <c r="R51" s="146"/>
      <c r="S51" s="68"/>
      <c r="T51" s="146"/>
      <c r="U51" s="68"/>
      <c r="V51" s="146"/>
      <c r="W51" s="68"/>
      <c r="X51" s="146"/>
      <c r="Y51" s="68"/>
      <c r="Z51" s="146"/>
      <c r="AA51" s="68"/>
      <c r="AB51" s="264"/>
      <c r="AC51" s="68"/>
      <c r="AD51" s="146"/>
      <c r="AE51" s="68"/>
      <c r="AF51" s="146"/>
      <c r="AG51" s="68"/>
      <c r="AH51" s="146"/>
      <c r="AI51" s="68"/>
      <c r="AJ51" s="146"/>
      <c r="AK51" s="68"/>
      <c r="AL51" s="146"/>
      <c r="AM51" s="68"/>
      <c r="AN51" s="146"/>
      <c r="AO51" s="68"/>
      <c r="AP51" s="146"/>
      <c r="AQ51" s="68"/>
      <c r="AR51" s="146"/>
      <c r="AS51" s="68"/>
      <c r="AT51" s="146"/>
      <c r="AU51" s="68"/>
      <c r="AV51" s="146"/>
      <c r="AW51" s="68"/>
      <c r="AX51" s="146"/>
      <c r="AY51" s="49"/>
      <c r="AZ51" s="146"/>
      <c r="BA51" s="102"/>
      <c r="BB51" s="146"/>
      <c r="BC51" s="102"/>
      <c r="BD51" s="146"/>
      <c r="BE51" s="102"/>
      <c r="BF51" s="146"/>
      <c r="BG51" s="102"/>
      <c r="BH51" s="146"/>
      <c r="BI51" s="102"/>
      <c r="BJ51" s="146"/>
      <c r="BK51" s="102"/>
      <c r="BL51" s="146"/>
      <c r="BM51" s="102"/>
      <c r="BN51" s="146"/>
      <c r="BO51" s="68"/>
      <c r="BP51" s="146"/>
      <c r="BQ51" s="68"/>
      <c r="BR51" s="146"/>
      <c r="BS51" s="68"/>
      <c r="BT51" s="146"/>
      <c r="BU51" s="68"/>
      <c r="BV51" s="146"/>
      <c r="BW51" s="61"/>
      <c r="BX51" s="146"/>
      <c r="BY51" s="61"/>
      <c r="BZ51" s="50"/>
      <c r="CA51" s="47"/>
      <c r="CB51" s="105"/>
      <c r="CC51" s="229"/>
      <c r="CD51" s="139"/>
      <c r="CE51" s="124"/>
      <c r="CF51" s="122"/>
      <c r="CG51" s="123"/>
      <c r="CH51" s="122"/>
      <c r="CI51" s="143"/>
    </row>
    <row r="52" spans="1:87">
      <c r="A52" s="53"/>
      <c r="B52" s="101"/>
      <c r="C52" s="106">
        <f>COUNT(C5:C29)+COUNT(C35:C49)</f>
        <v>8</v>
      </c>
      <c r="D52" s="150"/>
      <c r="E52" s="55">
        <f>COUNT(E5:E29)+COUNT(E35:E49)</f>
        <v>15</v>
      </c>
      <c r="F52" s="150"/>
      <c r="G52" s="55">
        <f>COUNT(G5:G29)+COUNT(G35:G49)</f>
        <v>28</v>
      </c>
      <c r="H52" s="146"/>
      <c r="I52" s="55">
        <f>COUNT(I5:I29)+COUNT(I35:I49)</f>
        <v>25</v>
      </c>
      <c r="J52" s="146"/>
      <c r="K52" s="55">
        <f>COUNT(K5:K29)+COUNT(K35:K49)</f>
        <v>24</v>
      </c>
      <c r="L52" s="146"/>
      <c r="M52" s="55">
        <f>COUNT(M5:M29)+COUNT(M35:M49)</f>
        <v>20</v>
      </c>
      <c r="N52" s="146"/>
      <c r="O52" s="55">
        <f>COUNT(O5:O29)+COUNT(O35:O49)</f>
        <v>23</v>
      </c>
      <c r="P52" s="148"/>
      <c r="Q52" s="102">
        <f>COUNT(Q5:Q29)+COUNT(Q35:Q49)</f>
        <v>14</v>
      </c>
      <c r="R52" s="146"/>
      <c r="S52" s="55">
        <f>COUNT(S5:S29)+COUNT(S35:S49)</f>
        <v>16</v>
      </c>
      <c r="T52" s="146"/>
      <c r="U52" s="55">
        <f>COUNT(U5:U29)+COUNT(U35:U49)</f>
        <v>26</v>
      </c>
      <c r="V52" s="146"/>
      <c r="W52" s="55">
        <f>COUNT(W5:W29)+COUNT(W35:W49)</f>
        <v>23</v>
      </c>
      <c r="X52" s="146"/>
      <c r="Y52" s="55">
        <f>COUNT(Y5:Y29)+COUNT(Y35:Y49)</f>
        <v>20</v>
      </c>
      <c r="Z52" s="146"/>
      <c r="AA52" s="55">
        <f>COUNT(AA5:AA29)+COUNT(AA35:AA49)</f>
        <v>9</v>
      </c>
      <c r="AB52" s="264"/>
      <c r="AC52" s="102"/>
      <c r="AD52" s="146"/>
      <c r="AE52" s="55">
        <f>COUNT(AE5:AE29)+COUNT(AE35:AE49)</f>
        <v>24</v>
      </c>
      <c r="AF52" s="146"/>
      <c r="AG52" s="102">
        <f>COUNT(AG5:AG29)+COUNT(AG35:AG49)</f>
        <v>15</v>
      </c>
      <c r="AH52" s="146"/>
      <c r="AI52" s="102">
        <f>COUNT(AI5:AI29)+COUNT(AI35:AI49)</f>
        <v>19</v>
      </c>
      <c r="AJ52" s="146"/>
      <c r="AK52" s="102">
        <f>COUNT(AK5:AK29)+COUNT(AK35:AK49)</f>
        <v>20</v>
      </c>
      <c r="AL52" s="146"/>
      <c r="AM52" s="102">
        <f>COUNT(AM5:AM29)+COUNT(AM35:AM49)</f>
        <v>21</v>
      </c>
      <c r="AN52" s="146"/>
      <c r="AO52" s="55">
        <f>COUNT(AO5:AO29)+COUNT(AO35:AO49)</f>
        <v>21</v>
      </c>
      <c r="AP52" s="146"/>
      <c r="AQ52" s="55">
        <f>COUNT(AQ5:AQ29)+COUNT(AQ35:AQ49)</f>
        <v>15</v>
      </c>
      <c r="AR52" s="146"/>
      <c r="AS52" s="55">
        <f>COUNT(AS5:AS29)+COUNT(AS35:AS49)</f>
        <v>14</v>
      </c>
      <c r="AT52" s="146"/>
      <c r="AU52" s="55">
        <f>COUNT(AU5:AU29)+COUNT(AU35:AU49)</f>
        <v>23</v>
      </c>
      <c r="AV52" s="146"/>
      <c r="AW52" s="55">
        <f>COUNT(AW5:AW29)+COUNT(AW35:AW49)</f>
        <v>8</v>
      </c>
      <c r="AX52" s="146"/>
      <c r="AY52" s="106">
        <f>COUNT(AY5:AY29)+COUNT(AY35:AY49)</f>
        <v>22</v>
      </c>
      <c r="AZ52" s="146"/>
      <c r="BA52" s="102">
        <f>COUNT(BA5:BA29)+COUNT(BA35:BA49)</f>
        <v>24</v>
      </c>
      <c r="BB52" s="146"/>
      <c r="BC52" s="102">
        <f>COUNT(BC5:BC29)+COUNT(BC35:BC49)</f>
        <v>0</v>
      </c>
      <c r="BD52" s="146"/>
      <c r="BE52" s="102">
        <f>COUNT(BE5:BE29)+COUNT(BE35:BE49)</f>
        <v>24</v>
      </c>
      <c r="BF52" s="146"/>
      <c r="BG52" s="102">
        <f>COUNT(BG5:BG29)+COUNT(BG35:BG49)</f>
        <v>21</v>
      </c>
      <c r="BH52" s="146"/>
      <c r="BI52" s="102">
        <f>COUNT(BI5:BI29)+COUNT(BI35:BI49)</f>
        <v>19</v>
      </c>
      <c r="BJ52" s="146"/>
      <c r="BK52" s="102">
        <f>COUNT(BK5:BK29)+COUNT(BK35:BK49)</f>
        <v>19</v>
      </c>
      <c r="BL52" s="146"/>
      <c r="BM52" s="102">
        <f>COUNT(BM5:BM29)+COUNT(BM35:BM49)</f>
        <v>19</v>
      </c>
      <c r="BN52" s="146"/>
      <c r="BO52" s="102">
        <f>COUNT(BO5:BO29)+COUNT(BO35:BO49)</f>
        <v>23</v>
      </c>
      <c r="BP52" s="146"/>
      <c r="BQ52" s="55">
        <f>COUNT(BQ5:BQ29)+COUNT(BQ35:BQ49)</f>
        <v>0</v>
      </c>
      <c r="BR52" s="146"/>
      <c r="BS52" s="55">
        <f>COUNT(BS5:BS29)+COUNT(BS35:BS49)</f>
        <v>0</v>
      </c>
      <c r="BT52" s="146"/>
      <c r="BU52" s="55">
        <f>COUNT(BU5:BU29)+COUNT(BU35:BU49)</f>
        <v>0</v>
      </c>
      <c r="BV52" s="146"/>
      <c r="BW52" s="106">
        <f>COUNT(BW5:BW29)+COUNT(BW35:BW49)</f>
        <v>0</v>
      </c>
      <c r="BX52" s="146"/>
      <c r="BY52" s="106">
        <f>COUNT(BY5:BY29)+COUNT(BY35:BY49)</f>
        <v>0</v>
      </c>
      <c r="BZ52" s="50"/>
      <c r="CA52" s="50"/>
      <c r="CB52" s="107"/>
      <c r="CC52" s="174"/>
      <c r="CD52" s="144"/>
      <c r="CE52" s="122"/>
      <c r="CF52" s="123" t="s">
        <v>44</v>
      </c>
      <c r="CG52" s="122" t="s">
        <v>45</v>
      </c>
      <c r="CH52" s="167">
        <v>20.059999999999999</v>
      </c>
      <c r="CI52" s="175"/>
    </row>
    <row r="54" spans="1:87">
      <c r="AB54"/>
    </row>
    <row r="55" spans="1:87">
      <c r="AB55"/>
    </row>
    <row r="56" spans="1:87">
      <c r="AB56"/>
    </row>
    <row r="57" spans="1:87">
      <c r="AB57"/>
    </row>
    <row r="58" spans="1:87">
      <c r="AB58"/>
    </row>
    <row r="59" spans="1:87">
      <c r="AB59"/>
    </row>
    <row r="60" spans="1:87">
      <c r="AB60"/>
    </row>
    <row r="61" spans="1:87">
      <c r="AB61"/>
    </row>
    <row r="62" spans="1:87">
      <c r="AB62"/>
    </row>
    <row r="63" spans="1:87">
      <c r="AB63"/>
    </row>
    <row r="64" spans="1:87">
      <c r="AB64"/>
    </row>
    <row r="65" spans="28:28">
      <c r="AB65"/>
    </row>
    <row r="66" spans="28:28">
      <c r="AB66"/>
    </row>
    <row r="67" spans="28:28">
      <c r="AB67"/>
    </row>
    <row r="68" spans="28:28">
      <c r="AB68"/>
    </row>
    <row r="69" spans="28:28">
      <c r="AB69"/>
    </row>
    <row r="70" spans="28:28">
      <c r="AB70"/>
    </row>
    <row r="71" spans="28:28">
      <c r="AB71"/>
    </row>
    <row r="72" spans="28:28">
      <c r="AB72"/>
    </row>
    <row r="73" spans="28:28">
      <c r="AB73"/>
    </row>
    <row r="74" spans="28:28">
      <c r="AB74"/>
    </row>
    <row r="75" spans="28:28">
      <c r="AB75"/>
    </row>
    <row r="76" spans="28:28">
      <c r="AB76"/>
    </row>
    <row r="77" spans="28:28">
      <c r="AB77"/>
    </row>
    <row r="78" spans="28:28">
      <c r="AB78"/>
    </row>
    <row r="79" spans="28:28">
      <c r="AB79"/>
    </row>
    <row r="80" spans="28:28">
      <c r="AB80"/>
    </row>
    <row r="81" spans="28:28">
      <c r="AB81"/>
    </row>
    <row r="82" spans="28:28">
      <c r="AB82"/>
    </row>
    <row r="83" spans="28:28">
      <c r="AB83"/>
    </row>
    <row r="84" spans="28:28">
      <c r="AB84"/>
    </row>
    <row r="85" spans="28:28">
      <c r="AB85"/>
    </row>
    <row r="86" spans="28:28">
      <c r="AB86"/>
    </row>
    <row r="87" spans="28:28">
      <c r="AB87"/>
    </row>
    <row r="88" spans="28:28">
      <c r="AB88"/>
    </row>
    <row r="89" spans="28:28">
      <c r="AB89"/>
    </row>
    <row r="90" spans="28:28">
      <c r="AB90"/>
    </row>
    <row r="91" spans="28:28">
      <c r="AB91"/>
    </row>
    <row r="92" spans="28:28">
      <c r="AB92"/>
    </row>
    <row r="93" spans="28:28">
      <c r="AB93"/>
    </row>
    <row r="94" spans="28:28">
      <c r="AB94"/>
    </row>
    <row r="95" spans="28:28">
      <c r="AB95"/>
    </row>
    <row r="96" spans="28:28">
      <c r="AB96"/>
    </row>
    <row r="97" spans="28:28">
      <c r="AB97"/>
    </row>
    <row r="98" spans="28:28">
      <c r="AB98"/>
    </row>
    <row r="99" spans="28:28">
      <c r="AB99"/>
    </row>
    <row r="100" spans="28:28">
      <c r="AB100"/>
    </row>
    <row r="101" spans="28:28">
      <c r="AB101"/>
    </row>
    <row r="102" spans="28:28">
      <c r="AB102"/>
    </row>
    <row r="103" spans="28:28">
      <c r="AB103"/>
    </row>
    <row r="104" spans="28:28">
      <c r="AB104"/>
    </row>
    <row r="105" spans="28:28">
      <c r="AB105"/>
    </row>
    <row r="106" spans="28:28">
      <c r="AB106"/>
    </row>
    <row r="107" spans="28:28">
      <c r="AB107"/>
    </row>
    <row r="108" spans="28:28">
      <c r="AB108"/>
    </row>
    <row r="109" spans="28:28">
      <c r="AB109"/>
    </row>
    <row r="110" spans="28:28">
      <c r="AB110"/>
    </row>
    <row r="111" spans="28:28">
      <c r="AB111"/>
    </row>
    <row r="112" spans="28:28">
      <c r="AB112"/>
    </row>
    <row r="113" spans="28:28">
      <c r="AB113"/>
    </row>
    <row r="114" spans="28:28">
      <c r="AB114"/>
    </row>
    <row r="115" spans="28:28">
      <c r="AB115"/>
    </row>
    <row r="116" spans="28:28">
      <c r="AB116"/>
    </row>
    <row r="117" spans="28:28">
      <c r="AB117"/>
    </row>
    <row r="118" spans="28:28">
      <c r="AB118"/>
    </row>
    <row r="119" spans="28:28">
      <c r="AB119"/>
    </row>
    <row r="120" spans="28:28">
      <c r="AB120"/>
    </row>
    <row r="121" spans="28:28">
      <c r="AB121"/>
    </row>
    <row r="122" spans="28:28">
      <c r="AB122"/>
    </row>
    <row r="123" spans="28:28">
      <c r="AB123"/>
    </row>
    <row r="124" spans="28:28">
      <c r="AB124"/>
    </row>
    <row r="125" spans="28:28">
      <c r="AB125"/>
    </row>
    <row r="126" spans="28:28">
      <c r="AB126"/>
    </row>
    <row r="127" spans="28:28">
      <c r="AB127"/>
    </row>
    <row r="128" spans="28:28">
      <c r="AB128"/>
    </row>
    <row r="129" spans="28:28">
      <c r="AB129"/>
    </row>
    <row r="130" spans="28:28">
      <c r="AB130"/>
    </row>
    <row r="131" spans="28:28">
      <c r="AB131"/>
    </row>
    <row r="132" spans="28:28">
      <c r="AB132"/>
    </row>
    <row r="133" spans="28:28">
      <c r="AB133"/>
    </row>
    <row r="134" spans="28:28">
      <c r="AB134"/>
    </row>
    <row r="135" spans="28:28">
      <c r="AB135"/>
    </row>
    <row r="136" spans="28:28">
      <c r="AB136"/>
    </row>
    <row r="137" spans="28:28">
      <c r="AB137"/>
    </row>
    <row r="138" spans="28:28">
      <c r="AB138"/>
    </row>
    <row r="139" spans="28:28">
      <c r="AB139"/>
    </row>
    <row r="140" spans="28:28">
      <c r="AB140"/>
    </row>
    <row r="141" spans="28:28">
      <c r="AB141"/>
    </row>
    <row r="142" spans="28:28">
      <c r="AB142"/>
    </row>
    <row r="143" spans="28:28">
      <c r="AB143"/>
    </row>
    <row r="144" spans="28:28">
      <c r="AB144"/>
    </row>
    <row r="145" spans="28:28">
      <c r="AB145"/>
    </row>
    <row r="146" spans="28:28">
      <c r="AB146"/>
    </row>
    <row r="147" spans="28:28">
      <c r="AB147"/>
    </row>
    <row r="148" spans="28:28">
      <c r="AB148"/>
    </row>
    <row r="149" spans="28:28">
      <c r="AB149"/>
    </row>
    <row r="150" spans="28:28">
      <c r="AB150"/>
    </row>
    <row r="151" spans="28:28">
      <c r="AB151"/>
    </row>
    <row r="152" spans="28:28">
      <c r="AB152"/>
    </row>
    <row r="153" spans="28:28">
      <c r="AB153"/>
    </row>
    <row r="154" spans="28:28">
      <c r="AB154"/>
    </row>
    <row r="155" spans="28:28">
      <c r="AB155"/>
    </row>
    <row r="156" spans="28:28">
      <c r="AB156"/>
    </row>
    <row r="157" spans="28:28">
      <c r="AB157"/>
    </row>
    <row r="158" spans="28:28">
      <c r="AB158"/>
    </row>
    <row r="159" spans="28:28">
      <c r="AB159"/>
    </row>
    <row r="160" spans="28:28">
      <c r="AB160"/>
    </row>
    <row r="161" spans="28:28">
      <c r="AB161"/>
    </row>
    <row r="162" spans="28:28">
      <c r="AB162"/>
    </row>
    <row r="163" spans="28:28">
      <c r="AB163"/>
    </row>
    <row r="164" spans="28:28">
      <c r="AB164"/>
    </row>
    <row r="165" spans="28:28">
      <c r="AB165"/>
    </row>
    <row r="166" spans="28:28">
      <c r="AB166"/>
    </row>
    <row r="167" spans="28:28">
      <c r="AB167"/>
    </row>
    <row r="168" spans="28:28">
      <c r="AB168"/>
    </row>
    <row r="169" spans="28:28">
      <c r="AB169"/>
    </row>
    <row r="170" spans="28:28">
      <c r="AB170"/>
    </row>
    <row r="171" spans="28:28">
      <c r="AB171"/>
    </row>
    <row r="172" spans="28:28">
      <c r="AB172"/>
    </row>
    <row r="173" spans="28:28">
      <c r="AB173"/>
    </row>
    <row r="174" spans="28:28">
      <c r="AB174"/>
    </row>
    <row r="175" spans="28:28">
      <c r="AB175"/>
    </row>
    <row r="176" spans="28:28">
      <c r="AB176"/>
    </row>
    <row r="177" spans="28:28">
      <c r="AB177"/>
    </row>
    <row r="178" spans="28:28">
      <c r="AB178"/>
    </row>
    <row r="179" spans="28:28">
      <c r="AB179"/>
    </row>
    <row r="180" spans="28:28">
      <c r="AB180"/>
    </row>
    <row r="181" spans="28:28">
      <c r="AB181"/>
    </row>
    <row r="182" spans="28:28">
      <c r="AB182"/>
    </row>
    <row r="183" spans="28:28">
      <c r="AB183"/>
    </row>
    <row r="184" spans="28:28">
      <c r="AB184"/>
    </row>
    <row r="185" spans="28:28">
      <c r="AB185"/>
    </row>
    <row r="186" spans="28:28">
      <c r="AB186"/>
    </row>
    <row r="187" spans="28:28">
      <c r="AB187"/>
    </row>
    <row r="188" spans="28:28">
      <c r="AB188"/>
    </row>
    <row r="189" spans="28:28">
      <c r="AB189"/>
    </row>
    <row r="190" spans="28:28">
      <c r="AB190"/>
    </row>
    <row r="191" spans="28:28">
      <c r="AB191"/>
    </row>
    <row r="192" spans="28:28">
      <c r="AB192"/>
    </row>
    <row r="193" spans="28:28">
      <c r="AB193"/>
    </row>
    <row r="194" spans="28:28">
      <c r="AB194"/>
    </row>
    <row r="195" spans="28:28">
      <c r="AB195"/>
    </row>
    <row r="196" spans="28:28">
      <c r="AB196"/>
    </row>
    <row r="197" spans="28:28">
      <c r="AB197"/>
    </row>
    <row r="198" spans="28:28">
      <c r="AB198"/>
    </row>
    <row r="199" spans="28:28">
      <c r="AB199"/>
    </row>
    <row r="200" spans="28:28">
      <c r="AB200"/>
    </row>
    <row r="201" spans="28:28">
      <c r="AB201"/>
    </row>
    <row r="202" spans="28:28">
      <c r="AB202"/>
    </row>
    <row r="203" spans="28:28">
      <c r="AB203"/>
    </row>
    <row r="204" spans="28:28">
      <c r="AB204"/>
    </row>
    <row r="205" spans="28:28">
      <c r="AB205"/>
    </row>
    <row r="206" spans="28:28">
      <c r="AB206"/>
    </row>
    <row r="207" spans="28:28">
      <c r="AB207"/>
    </row>
    <row r="208" spans="28:28">
      <c r="AB208"/>
    </row>
    <row r="209" spans="28:28">
      <c r="AB209"/>
    </row>
    <row r="210" spans="28:28">
      <c r="AB210"/>
    </row>
    <row r="211" spans="28:28">
      <c r="AB211"/>
    </row>
    <row r="212" spans="28:28">
      <c r="AB212"/>
    </row>
    <row r="213" spans="28:28">
      <c r="AB213"/>
    </row>
    <row r="214" spans="28:28">
      <c r="AB214"/>
    </row>
    <row r="215" spans="28:28">
      <c r="AB215"/>
    </row>
    <row r="216" spans="28:28">
      <c r="AB216"/>
    </row>
    <row r="217" spans="28:28">
      <c r="AB217"/>
    </row>
    <row r="218" spans="28:28">
      <c r="AB218"/>
    </row>
    <row r="219" spans="28:28">
      <c r="AB219"/>
    </row>
    <row r="220" spans="28:28">
      <c r="AB220"/>
    </row>
    <row r="221" spans="28:28">
      <c r="AB221"/>
    </row>
    <row r="222" spans="28:28">
      <c r="AB222"/>
    </row>
    <row r="223" spans="28:28">
      <c r="AB223"/>
    </row>
    <row r="224" spans="28:28">
      <c r="AB224"/>
    </row>
    <row r="225" spans="28:28">
      <c r="AB225"/>
    </row>
    <row r="226" spans="28:28">
      <c r="AB226"/>
    </row>
    <row r="227" spans="28:28">
      <c r="AB227"/>
    </row>
    <row r="228" spans="28:28">
      <c r="AB228"/>
    </row>
    <row r="229" spans="28:28">
      <c r="AB229"/>
    </row>
    <row r="230" spans="28:28">
      <c r="AB230"/>
    </row>
    <row r="231" spans="28:28">
      <c r="AB231"/>
    </row>
    <row r="232" spans="28:28">
      <c r="AB232"/>
    </row>
    <row r="233" spans="28:28">
      <c r="AB233"/>
    </row>
    <row r="234" spans="28:28">
      <c r="AB234"/>
    </row>
    <row r="235" spans="28:28">
      <c r="AB235"/>
    </row>
    <row r="236" spans="28:28">
      <c r="AB236"/>
    </row>
    <row r="237" spans="28:28">
      <c r="AB237"/>
    </row>
    <row r="238" spans="28:28">
      <c r="AB238"/>
    </row>
    <row r="239" spans="28:28">
      <c r="AB239"/>
    </row>
    <row r="240" spans="28:28">
      <c r="AB240"/>
    </row>
    <row r="241" spans="28:28">
      <c r="AB241"/>
    </row>
    <row r="242" spans="28:28">
      <c r="AB242"/>
    </row>
    <row r="243" spans="28:28">
      <c r="AB243"/>
    </row>
    <row r="244" spans="28:28">
      <c r="AB244"/>
    </row>
    <row r="245" spans="28:28">
      <c r="AB245"/>
    </row>
    <row r="246" spans="28:28">
      <c r="AB246"/>
    </row>
    <row r="247" spans="28:28">
      <c r="AB247"/>
    </row>
    <row r="248" spans="28:28">
      <c r="AB248"/>
    </row>
    <row r="249" spans="28:28">
      <c r="AB249"/>
    </row>
    <row r="250" spans="28:28">
      <c r="AB250"/>
    </row>
    <row r="251" spans="28:28">
      <c r="AB251"/>
    </row>
    <row r="252" spans="28:28">
      <c r="AB252"/>
    </row>
    <row r="253" spans="28:28">
      <c r="AB253"/>
    </row>
    <row r="254" spans="28:28">
      <c r="AB254"/>
    </row>
    <row r="255" spans="28:28">
      <c r="AB255"/>
    </row>
    <row r="256" spans="28:28">
      <c r="AB256"/>
    </row>
    <row r="257" spans="28:28">
      <c r="AB257"/>
    </row>
    <row r="258" spans="28:28">
      <c r="AB258"/>
    </row>
    <row r="259" spans="28:28">
      <c r="AB259"/>
    </row>
    <row r="260" spans="28:28">
      <c r="AB260"/>
    </row>
    <row r="261" spans="28:28">
      <c r="AB261"/>
    </row>
    <row r="262" spans="28:28">
      <c r="AB262"/>
    </row>
    <row r="263" spans="28:28">
      <c r="AB263"/>
    </row>
    <row r="264" spans="28:28">
      <c r="AB264"/>
    </row>
    <row r="265" spans="28:28">
      <c r="AB265"/>
    </row>
    <row r="266" spans="28:28">
      <c r="AB266"/>
    </row>
    <row r="267" spans="28:28">
      <c r="AB267"/>
    </row>
    <row r="268" spans="28:28">
      <c r="AB268"/>
    </row>
    <row r="269" spans="28:28">
      <c r="AB269"/>
    </row>
    <row r="270" spans="28:28">
      <c r="AB270"/>
    </row>
    <row r="271" spans="28:28">
      <c r="AB271"/>
    </row>
    <row r="272" spans="28:28">
      <c r="AB272"/>
    </row>
    <row r="273" spans="28:28">
      <c r="AB273"/>
    </row>
    <row r="274" spans="28:28">
      <c r="AB274"/>
    </row>
    <row r="275" spans="28:28">
      <c r="AB275"/>
    </row>
    <row r="276" spans="28:28">
      <c r="AB276"/>
    </row>
    <row r="277" spans="28:28">
      <c r="AB277"/>
    </row>
    <row r="278" spans="28:28">
      <c r="AB278"/>
    </row>
    <row r="279" spans="28:28">
      <c r="AB279"/>
    </row>
    <row r="280" spans="28:28">
      <c r="AB280"/>
    </row>
    <row r="281" spans="28:28">
      <c r="AB281"/>
    </row>
    <row r="282" spans="28:28">
      <c r="AB282"/>
    </row>
    <row r="283" spans="28:28">
      <c r="AB283"/>
    </row>
    <row r="284" spans="28:28">
      <c r="AB284"/>
    </row>
    <row r="285" spans="28:28">
      <c r="AB285"/>
    </row>
    <row r="286" spans="28:28">
      <c r="AB286"/>
    </row>
    <row r="287" spans="28:28">
      <c r="AB287"/>
    </row>
    <row r="288" spans="28:28">
      <c r="AB288"/>
    </row>
    <row r="289" spans="28:28">
      <c r="AB289"/>
    </row>
    <row r="290" spans="28:28">
      <c r="AB290"/>
    </row>
    <row r="291" spans="28:28">
      <c r="AB291"/>
    </row>
    <row r="292" spans="28:28">
      <c r="AB292"/>
    </row>
    <row r="293" spans="28:28">
      <c r="AB293"/>
    </row>
    <row r="294" spans="28:28">
      <c r="AB294"/>
    </row>
    <row r="295" spans="28:28">
      <c r="AB295"/>
    </row>
    <row r="296" spans="28:28">
      <c r="AB296"/>
    </row>
    <row r="297" spans="28:28">
      <c r="AB297"/>
    </row>
    <row r="298" spans="28:28">
      <c r="AB298"/>
    </row>
    <row r="299" spans="28:28">
      <c r="AB299"/>
    </row>
    <row r="300" spans="28:28">
      <c r="AB300"/>
    </row>
    <row r="301" spans="28:28">
      <c r="AB301"/>
    </row>
    <row r="302" spans="28:28">
      <c r="AB302"/>
    </row>
    <row r="303" spans="28:28">
      <c r="AB303"/>
    </row>
    <row r="304" spans="28:28">
      <c r="AB304"/>
    </row>
    <row r="305" spans="28:28">
      <c r="AB305"/>
    </row>
    <row r="306" spans="28:28">
      <c r="AB306"/>
    </row>
    <row r="307" spans="28:28">
      <c r="AB307"/>
    </row>
    <row r="308" spans="28:28">
      <c r="AB308"/>
    </row>
    <row r="309" spans="28:28">
      <c r="AB309"/>
    </row>
    <row r="310" spans="28:28">
      <c r="AB310"/>
    </row>
    <row r="311" spans="28:28">
      <c r="AB311"/>
    </row>
    <row r="312" spans="28:28">
      <c r="AB312"/>
    </row>
    <row r="313" spans="28:28">
      <c r="AB313"/>
    </row>
    <row r="314" spans="28:28">
      <c r="AB314"/>
    </row>
    <row r="315" spans="28:28">
      <c r="AB315"/>
    </row>
    <row r="316" spans="28:28">
      <c r="AB316"/>
    </row>
    <row r="317" spans="28:28">
      <c r="AB317"/>
    </row>
    <row r="318" spans="28:28">
      <c r="AB318"/>
    </row>
    <row r="319" spans="28:28">
      <c r="AB319"/>
    </row>
    <row r="320" spans="28:28">
      <c r="AB320"/>
    </row>
    <row r="321" spans="28:28">
      <c r="AB321"/>
    </row>
    <row r="322" spans="28:28">
      <c r="AB322"/>
    </row>
    <row r="323" spans="28:28">
      <c r="AB323"/>
    </row>
    <row r="324" spans="28:28">
      <c r="AB324"/>
    </row>
    <row r="325" spans="28:28">
      <c r="AB325"/>
    </row>
    <row r="326" spans="28:28">
      <c r="AB326"/>
    </row>
    <row r="327" spans="28:28">
      <c r="AB327"/>
    </row>
    <row r="328" spans="28:28">
      <c r="AB328"/>
    </row>
    <row r="329" spans="28:28">
      <c r="AB329"/>
    </row>
    <row r="330" spans="28:28">
      <c r="AB330"/>
    </row>
    <row r="331" spans="28:28">
      <c r="AB331"/>
    </row>
    <row r="332" spans="28:28">
      <c r="AB332"/>
    </row>
    <row r="333" spans="28:28">
      <c r="AB333"/>
    </row>
    <row r="334" spans="28:28">
      <c r="AB334"/>
    </row>
    <row r="335" spans="28:28">
      <c r="AB335"/>
    </row>
    <row r="336" spans="28:28">
      <c r="AB336"/>
    </row>
    <row r="337" spans="28:28">
      <c r="AB337"/>
    </row>
    <row r="338" spans="28:28">
      <c r="AB338"/>
    </row>
    <row r="339" spans="28:28">
      <c r="AB339"/>
    </row>
    <row r="340" spans="28:28">
      <c r="AB340"/>
    </row>
    <row r="341" spans="28:28">
      <c r="AB341"/>
    </row>
    <row r="342" spans="28:28">
      <c r="AB342"/>
    </row>
    <row r="343" spans="28:28">
      <c r="AB343"/>
    </row>
    <row r="344" spans="28:28">
      <c r="AB344"/>
    </row>
    <row r="345" spans="28:28">
      <c r="AB345"/>
    </row>
    <row r="346" spans="28:28">
      <c r="AB346"/>
    </row>
    <row r="347" spans="28:28">
      <c r="AB347"/>
    </row>
    <row r="348" spans="28:28">
      <c r="AB348"/>
    </row>
    <row r="349" spans="28:28">
      <c r="AB349"/>
    </row>
    <row r="350" spans="28:28">
      <c r="AB350"/>
    </row>
    <row r="351" spans="28:28">
      <c r="AB351"/>
    </row>
    <row r="352" spans="28:28">
      <c r="AB352"/>
    </row>
    <row r="353" spans="28:28">
      <c r="AB353"/>
    </row>
    <row r="354" spans="28:28">
      <c r="AB354"/>
    </row>
    <row r="355" spans="28:28">
      <c r="AB355"/>
    </row>
    <row r="356" spans="28:28">
      <c r="AB356"/>
    </row>
    <row r="357" spans="28:28">
      <c r="AB357"/>
    </row>
    <row r="358" spans="28:28">
      <c r="AB358"/>
    </row>
    <row r="359" spans="28:28">
      <c r="AB359"/>
    </row>
    <row r="360" spans="28:28">
      <c r="AB360"/>
    </row>
    <row r="361" spans="28:28">
      <c r="AB361"/>
    </row>
    <row r="362" spans="28:28">
      <c r="AB362"/>
    </row>
    <row r="363" spans="28:28">
      <c r="AB363"/>
    </row>
    <row r="364" spans="28:28">
      <c r="AB364"/>
    </row>
    <row r="365" spans="28:28">
      <c r="AB365"/>
    </row>
    <row r="366" spans="28:28">
      <c r="AB366"/>
    </row>
    <row r="367" spans="28:28">
      <c r="AB367"/>
    </row>
    <row r="368" spans="28:28">
      <c r="AB368"/>
    </row>
    <row r="369" spans="28:28">
      <c r="AB369"/>
    </row>
    <row r="370" spans="28:28">
      <c r="AB370"/>
    </row>
    <row r="371" spans="28:28">
      <c r="AB371"/>
    </row>
    <row r="372" spans="28:28">
      <c r="AB372"/>
    </row>
    <row r="373" spans="28:28">
      <c r="AB373"/>
    </row>
    <row r="374" spans="28:28">
      <c r="AB374"/>
    </row>
    <row r="375" spans="28:28">
      <c r="AB375"/>
    </row>
    <row r="376" spans="28:28">
      <c r="AB376"/>
    </row>
    <row r="377" spans="28:28">
      <c r="AB377"/>
    </row>
    <row r="378" spans="28:28">
      <c r="AB378"/>
    </row>
    <row r="379" spans="28:28">
      <c r="AB379"/>
    </row>
    <row r="380" spans="28:28">
      <c r="AB380"/>
    </row>
    <row r="381" spans="28:28">
      <c r="AB381"/>
    </row>
    <row r="382" spans="28:28">
      <c r="AB382"/>
    </row>
    <row r="383" spans="28:28">
      <c r="AB383"/>
    </row>
    <row r="384" spans="28:28">
      <c r="AB384"/>
    </row>
    <row r="385" spans="28:28">
      <c r="AB385"/>
    </row>
    <row r="386" spans="28:28">
      <c r="AB386"/>
    </row>
    <row r="387" spans="28:28">
      <c r="AB387"/>
    </row>
    <row r="388" spans="28:28">
      <c r="AB388"/>
    </row>
    <row r="389" spans="28:28">
      <c r="AB389"/>
    </row>
    <row r="390" spans="28:28">
      <c r="AB390"/>
    </row>
    <row r="391" spans="28:28">
      <c r="AB391"/>
    </row>
    <row r="392" spans="28:28">
      <c r="AB392"/>
    </row>
    <row r="393" spans="28:28">
      <c r="AB393"/>
    </row>
    <row r="394" spans="28:28">
      <c r="AB394"/>
    </row>
    <row r="395" spans="28:28">
      <c r="AB395"/>
    </row>
    <row r="396" spans="28:28">
      <c r="AB396"/>
    </row>
    <row r="397" spans="28:28">
      <c r="AB397"/>
    </row>
    <row r="398" spans="28:28">
      <c r="AB398"/>
    </row>
    <row r="399" spans="28:28">
      <c r="AB399"/>
    </row>
    <row r="400" spans="28:28">
      <c r="AB400"/>
    </row>
    <row r="401" spans="28:28">
      <c r="AB401"/>
    </row>
    <row r="402" spans="28:28">
      <c r="AB402"/>
    </row>
    <row r="403" spans="28:28">
      <c r="AB403"/>
    </row>
    <row r="404" spans="28:28">
      <c r="AB404"/>
    </row>
    <row r="405" spans="28:28">
      <c r="AB405"/>
    </row>
    <row r="406" spans="28:28">
      <c r="AB406"/>
    </row>
    <row r="407" spans="28:28">
      <c r="AB407"/>
    </row>
    <row r="408" spans="28:28">
      <c r="AB408"/>
    </row>
    <row r="409" spans="28:28">
      <c r="AB409"/>
    </row>
    <row r="410" spans="28:28">
      <c r="AB410"/>
    </row>
    <row r="411" spans="28:28">
      <c r="AB411"/>
    </row>
    <row r="412" spans="28:28">
      <c r="AB412"/>
    </row>
    <row r="413" spans="28:28">
      <c r="AB413"/>
    </row>
    <row r="414" spans="28:28">
      <c r="AB414"/>
    </row>
    <row r="415" spans="28:28">
      <c r="AB415"/>
    </row>
    <row r="416" spans="28:28">
      <c r="AB416"/>
    </row>
    <row r="417" spans="28:28">
      <c r="AB417"/>
    </row>
    <row r="418" spans="28:28">
      <c r="AB418"/>
    </row>
    <row r="419" spans="28:28">
      <c r="AB419"/>
    </row>
    <row r="420" spans="28:28">
      <c r="AB420"/>
    </row>
    <row r="421" spans="28:28">
      <c r="AB421"/>
    </row>
    <row r="422" spans="28:28">
      <c r="AB422"/>
    </row>
    <row r="423" spans="28:28">
      <c r="AB423"/>
    </row>
    <row r="424" spans="28:28">
      <c r="AB424"/>
    </row>
    <row r="425" spans="28:28">
      <c r="AB425"/>
    </row>
    <row r="426" spans="28:28">
      <c r="AB426"/>
    </row>
    <row r="427" spans="28:28">
      <c r="AB427"/>
    </row>
    <row r="428" spans="28:28">
      <c r="AB428"/>
    </row>
    <row r="429" spans="28:28">
      <c r="AB429"/>
    </row>
    <row r="430" spans="28:28">
      <c r="AB430"/>
    </row>
    <row r="431" spans="28:28">
      <c r="AB431"/>
    </row>
    <row r="432" spans="28:28">
      <c r="AB432"/>
    </row>
    <row r="433" spans="28:28">
      <c r="AB433"/>
    </row>
    <row r="434" spans="28:28">
      <c r="AB434"/>
    </row>
    <row r="435" spans="28:28">
      <c r="AB435"/>
    </row>
    <row r="436" spans="28:28">
      <c r="AB436"/>
    </row>
    <row r="437" spans="28:28">
      <c r="AB437"/>
    </row>
    <row r="438" spans="28:28">
      <c r="AB438"/>
    </row>
    <row r="439" spans="28:28">
      <c r="AB439"/>
    </row>
  </sheetData>
  <mergeCells count="73">
    <mergeCell ref="BW32:BX32"/>
    <mergeCell ref="BG2:BJ2"/>
    <mergeCell ref="BK2:BL2"/>
    <mergeCell ref="BO32:BP32"/>
    <mergeCell ref="BM32:BN32"/>
    <mergeCell ref="BG32:BJ32"/>
    <mergeCell ref="BK32:BL32"/>
    <mergeCell ref="BQ32:BR32"/>
    <mergeCell ref="BS32:BT32"/>
    <mergeCell ref="BW2:BX2"/>
    <mergeCell ref="BM2:BN2"/>
    <mergeCell ref="BO2:BP2"/>
    <mergeCell ref="BQ2:BR2"/>
    <mergeCell ref="BS2:BT2"/>
    <mergeCell ref="CB31:CB32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  <mergeCell ref="BA32:BB32"/>
    <mergeCell ref="AC32:AD32"/>
    <mergeCell ref="AU32:AV32"/>
    <mergeCell ref="BU32:BV32"/>
    <mergeCell ref="BE2:BF2"/>
    <mergeCell ref="BU2:BV2"/>
    <mergeCell ref="AU2:AV2"/>
    <mergeCell ref="B31:B33"/>
    <mergeCell ref="AO2:AP2"/>
    <mergeCell ref="AQ2:AR2"/>
    <mergeCell ref="AW2:AX2"/>
    <mergeCell ref="AY2:AZ2"/>
    <mergeCell ref="BA2:BB2"/>
    <mergeCell ref="AC2:AD2"/>
    <mergeCell ref="AI2:AJ2"/>
    <mergeCell ref="AK2:AL2"/>
    <mergeCell ref="AE2:AH2"/>
    <mergeCell ref="AM2:AN2"/>
    <mergeCell ref="B1:B3"/>
    <mergeCell ref="BE32:BF32"/>
    <mergeCell ref="CB1:CB2"/>
    <mergeCell ref="C2:D2"/>
    <mergeCell ref="E2:F2"/>
    <mergeCell ref="G2:H2"/>
    <mergeCell ref="I2:J2"/>
    <mergeCell ref="K2:L2"/>
    <mergeCell ref="M2:N2"/>
    <mergeCell ref="O2:P2"/>
    <mergeCell ref="Q2:R2"/>
    <mergeCell ref="BY2:BZ2"/>
    <mergeCell ref="AS2:AT2"/>
    <mergeCell ref="S2:T2"/>
    <mergeCell ref="U2:V2"/>
    <mergeCell ref="W2:X2"/>
    <mergeCell ref="Y2:AB2"/>
    <mergeCell ref="BC2:BD2"/>
    <mergeCell ref="BC32:BD32"/>
    <mergeCell ref="AY32:AZ32"/>
    <mergeCell ref="AW32:AX32"/>
    <mergeCell ref="AS32:AT32"/>
    <mergeCell ref="Y32:AB32"/>
    <mergeCell ref="AQ32:AR32"/>
    <mergeCell ref="AO32:AP32"/>
    <mergeCell ref="AM32:AN32"/>
    <mergeCell ref="AK32:AL32"/>
    <mergeCell ref="AI32:AJ32"/>
    <mergeCell ref="AE32:AH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 van Zeggeren</dc:creator>
  <cp:lastModifiedBy>W.Rommens</cp:lastModifiedBy>
  <dcterms:created xsi:type="dcterms:W3CDTF">2018-01-30T13:46:08Z</dcterms:created>
  <dcterms:modified xsi:type="dcterms:W3CDTF">2019-09-23T18:03:39Z</dcterms:modified>
</cp:coreProperties>
</file>